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4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pivotTables/pivotTable1.xml" ContentType="application/vnd.openxmlformats-officedocument.spreadsheetml.pivotTab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3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4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5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featurePropertyBag/featurePropertyBag.xml" ContentType="application/vnd.ms-excel.featurepropertybag+xml"/>
  <Override PartName="/xl/calcChain.xml" ContentType="application/vnd.openxmlformats-officedocument.spreadsheetml.calcChain+xml"/>
  <Override PartName="/xl/webextensions/taskpanes.xml" ContentType="application/vnd.ms-office.webextensiontaskpanes+xml"/>
  <Override PartName="/xl/webextensions/webextension1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https://d.docs.live.net/806406b933e21010/Masaüstü/"/>
    </mc:Choice>
  </mc:AlternateContent>
  <xr:revisionPtr revIDLastSave="0" documentId="8_{6BCDD5C9-7275-45BA-BECD-89873DEB769A}" xr6:coauthVersionLast="47" xr6:coauthVersionMax="47" xr10:uidLastSave="{00000000-0000-0000-0000-000000000000}"/>
  <bookViews>
    <workbookView xWindow="-108" yWindow="-108" windowWidth="23256" windowHeight="12456" xr2:uid="{DB50966C-839D-4228-A25A-99B26151E62B}"/>
  </bookViews>
  <sheets>
    <sheet name="Company Logo" sheetId="6" r:id="rId1"/>
    <sheet name="General Informations" sheetId="1" r:id="rId2"/>
    <sheet name="RFM ANALYSIS" sheetId="12" r:id="rId3"/>
    <sheet name="RFM TRANSACTION DATA" sheetId="11" r:id="rId4"/>
    <sheet name="RFM VALUES" sheetId="15" r:id="rId5"/>
    <sheet name="CRM" sheetId="16" r:id="rId6"/>
    <sheet name="Marketing Action Plans" sheetId="3" r:id="rId7"/>
    <sheet name="Marketing Campaign Designs" sheetId="4" r:id="rId8"/>
  </sheets>
  <externalReferences>
    <externalReference r:id="rId9"/>
  </externalReferences>
  <definedNames>
    <definedName name="_xlnm._FilterDatabase" localSheetId="1" hidden="1">'General Informations'!$B$4:$P$304</definedName>
    <definedName name="_xlchart.v1.0" hidden="1">'General Informations'!$AH$6</definedName>
    <definedName name="_xlchart.v1.1" hidden="1">'RFM ANALYSIS'!$E$2</definedName>
    <definedName name="_xlchart.v1.2" hidden="1">'RFM ANALYSIS'!$E$3:$E$304</definedName>
    <definedName name="_xlchart.v1.3" hidden="1">'RFM ANALYSIS'!$D$2</definedName>
    <definedName name="_xlchart.v1.4" hidden="1">'RFM ANALYSIS'!$D$3:$D$304</definedName>
    <definedName name="_xlchart.v1.5" hidden="1">'RFM ANALYSIS'!$C$2</definedName>
    <definedName name="_xlchart.v1.6" hidden="1">'RFM ANALYSIS'!$C$3:$C$304</definedName>
    <definedName name="days_since_last_1">[1]Settings!$E$4</definedName>
    <definedName name="days_since_last_2">[1]Settings!$E$5</definedName>
    <definedName name="days_until_next_1">[1]Settings!$E$9</definedName>
    <definedName name="days_until_next_2">[1]Settings!$E$10</definedName>
    <definedName name="lead_source">OFFSET([1]Settings!$C$1,1,0,SUMPRODUCT(MAX(([1]Settings!$C:$C&lt;&gt;"")*(ROW([1]Settings!$C:$C))))-1,1)</definedName>
    <definedName name="lead_status">OFFSET([1]Settings!$A$1,1,0,SUMPRODUCT(MAX(([1]Settings!$A:$A&lt;&gt;"")*(ROW([1]Settings!$A:$A))))-1,1)</definedName>
  </definedNames>
  <calcPr calcId="191028"/>
  <pivotCaches>
    <pivotCache cacheId="0" r:id="rId10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7" i="16" l="1"/>
  <c r="B80" i="16"/>
  <c r="B79" i="16"/>
  <c r="B78" i="16"/>
  <c r="B77" i="16"/>
  <c r="B76" i="16"/>
  <c r="B62" i="16"/>
  <c r="B61" i="16"/>
  <c r="B60" i="16"/>
  <c r="B59" i="16"/>
  <c r="B58" i="16"/>
  <c r="B46" i="16"/>
  <c r="B45" i="16"/>
  <c r="B44" i="16"/>
  <c r="B43" i="16"/>
  <c r="B42" i="16"/>
  <c r="B26" i="16"/>
  <c r="B25" i="16"/>
  <c r="B24" i="16"/>
  <c r="N23" i="12"/>
  <c r="N22" i="12"/>
  <c r="N21" i="12"/>
  <c r="N20" i="12"/>
  <c r="N15" i="12"/>
  <c r="N14" i="12"/>
  <c r="N13" i="12"/>
  <c r="N12" i="12"/>
  <c r="N7" i="12"/>
  <c r="N6" i="12"/>
  <c r="N5" i="12"/>
  <c r="N4" i="12"/>
  <c r="N37" i="12"/>
  <c r="N36" i="12"/>
  <c r="N35" i="12"/>
  <c r="N34" i="12"/>
  <c r="N33" i="12"/>
  <c r="P37" i="12"/>
  <c r="P36" i="12"/>
  <c r="P35" i="12"/>
  <c r="P34" i="12"/>
  <c r="P33" i="12"/>
  <c r="O37" i="12"/>
  <c r="O36" i="12"/>
  <c r="O35" i="12"/>
  <c r="O34" i="12"/>
  <c r="O33" i="12"/>
  <c r="I17" i="12"/>
  <c r="I18" i="12"/>
  <c r="I19" i="12"/>
  <c r="I20" i="12"/>
  <c r="I21" i="12"/>
  <c r="I22" i="12"/>
  <c r="I23" i="12"/>
  <c r="I24" i="12"/>
  <c r="I25" i="12"/>
  <c r="I26" i="12"/>
  <c r="I27" i="12"/>
  <c r="I28" i="12"/>
  <c r="I29" i="12"/>
  <c r="I30" i="12"/>
  <c r="I31" i="12"/>
  <c r="I32" i="12"/>
  <c r="I33" i="12"/>
  <c r="I34" i="12"/>
  <c r="I35" i="12"/>
  <c r="I36" i="12"/>
  <c r="I37" i="12"/>
  <c r="I38" i="12"/>
  <c r="I39" i="12"/>
  <c r="I40" i="12"/>
  <c r="I41" i="12"/>
  <c r="I42" i="12"/>
  <c r="I43" i="12"/>
  <c r="I44" i="12"/>
  <c r="I45" i="12"/>
  <c r="I46" i="12"/>
  <c r="I47" i="12"/>
  <c r="I48" i="12"/>
  <c r="I49" i="12"/>
  <c r="I50" i="12"/>
  <c r="I51" i="12"/>
  <c r="I52" i="12"/>
  <c r="I53" i="12"/>
  <c r="I54" i="12"/>
  <c r="I55" i="12"/>
  <c r="I56" i="12"/>
  <c r="I57" i="12"/>
  <c r="I58" i="12"/>
  <c r="I59" i="12"/>
  <c r="I60" i="12"/>
  <c r="I61" i="12"/>
  <c r="I62" i="12"/>
  <c r="I63" i="12"/>
  <c r="I64" i="12"/>
  <c r="I65" i="12"/>
  <c r="I66" i="12"/>
  <c r="I67" i="12"/>
  <c r="I68" i="12"/>
  <c r="I69" i="12"/>
  <c r="I70" i="12"/>
  <c r="I71" i="12"/>
  <c r="I72" i="12"/>
  <c r="I73" i="12"/>
  <c r="I74" i="12"/>
  <c r="I75" i="12"/>
  <c r="I76" i="12"/>
  <c r="I77" i="12"/>
  <c r="I78" i="12"/>
  <c r="I79" i="12"/>
  <c r="I80" i="12"/>
  <c r="I81" i="12"/>
  <c r="I82" i="12"/>
  <c r="I83" i="12"/>
  <c r="I84" i="12"/>
  <c r="I85" i="12"/>
  <c r="I86" i="12"/>
  <c r="I87" i="12"/>
  <c r="I88" i="12"/>
  <c r="I89" i="12"/>
  <c r="I90" i="12"/>
  <c r="I91" i="12"/>
  <c r="I92" i="12"/>
  <c r="I93" i="12"/>
  <c r="I94" i="12"/>
  <c r="I95" i="12"/>
  <c r="I96" i="12"/>
  <c r="I97" i="12"/>
  <c r="I98" i="12"/>
  <c r="I99" i="12"/>
  <c r="I100" i="12"/>
  <c r="I101" i="12"/>
  <c r="I102" i="12"/>
  <c r="I103" i="12"/>
  <c r="I104" i="12"/>
  <c r="I105" i="12"/>
  <c r="I106" i="12"/>
  <c r="I107" i="12"/>
  <c r="I108" i="12"/>
  <c r="I109" i="12"/>
  <c r="I110" i="12"/>
  <c r="I111" i="12"/>
  <c r="I112" i="12"/>
  <c r="I113" i="12"/>
  <c r="I114" i="12"/>
  <c r="I115" i="12"/>
  <c r="I116" i="12"/>
  <c r="I117" i="12"/>
  <c r="I118" i="12"/>
  <c r="I119" i="12"/>
  <c r="I120" i="12"/>
  <c r="I121" i="12"/>
  <c r="I122" i="12"/>
  <c r="I123" i="12"/>
  <c r="I124" i="12"/>
  <c r="I125" i="12"/>
  <c r="I126" i="12"/>
  <c r="I127" i="12"/>
  <c r="I128" i="12"/>
  <c r="I129" i="12"/>
  <c r="I130" i="12"/>
  <c r="I131" i="12"/>
  <c r="I132" i="12"/>
  <c r="I133" i="12"/>
  <c r="I134" i="12"/>
  <c r="I135" i="12"/>
  <c r="I136" i="12"/>
  <c r="I137" i="12"/>
  <c r="I138" i="12"/>
  <c r="I139" i="12"/>
  <c r="I140" i="12"/>
  <c r="I141" i="12"/>
  <c r="I142" i="12"/>
  <c r="I143" i="12"/>
  <c r="I144" i="12"/>
  <c r="I145" i="12"/>
  <c r="I146" i="12"/>
  <c r="I147" i="12"/>
  <c r="I148" i="12"/>
  <c r="I149" i="12"/>
  <c r="I150" i="12"/>
  <c r="I151" i="12"/>
  <c r="I152" i="12"/>
  <c r="I153" i="12"/>
  <c r="I154" i="12"/>
  <c r="I155" i="12"/>
  <c r="I156" i="12"/>
  <c r="I157" i="12"/>
  <c r="I158" i="12"/>
  <c r="I159" i="12"/>
  <c r="I160" i="12"/>
  <c r="I161" i="12"/>
  <c r="I162" i="12"/>
  <c r="I163" i="12"/>
  <c r="I164" i="12"/>
  <c r="I165" i="12"/>
  <c r="I166" i="12"/>
  <c r="I167" i="12"/>
  <c r="I168" i="12"/>
  <c r="I169" i="12"/>
  <c r="I170" i="12"/>
  <c r="I171" i="12"/>
  <c r="I172" i="12"/>
  <c r="I173" i="12"/>
  <c r="I174" i="12"/>
  <c r="I175" i="12"/>
  <c r="I176" i="12"/>
  <c r="I177" i="12"/>
  <c r="I178" i="12"/>
  <c r="I179" i="12"/>
  <c r="I180" i="12"/>
  <c r="I181" i="12"/>
  <c r="I182" i="12"/>
  <c r="I183" i="12"/>
  <c r="I184" i="12"/>
  <c r="I185" i="12"/>
  <c r="I186" i="12"/>
  <c r="I187" i="12"/>
  <c r="I188" i="12"/>
  <c r="I189" i="12"/>
  <c r="I190" i="12"/>
  <c r="I191" i="12"/>
  <c r="I192" i="12"/>
  <c r="I193" i="12"/>
  <c r="I194" i="12"/>
  <c r="I195" i="12"/>
  <c r="I196" i="12"/>
  <c r="I197" i="12"/>
  <c r="I198" i="12"/>
  <c r="I199" i="12"/>
  <c r="I200" i="12"/>
  <c r="I201" i="12"/>
  <c r="I202" i="12"/>
  <c r="I203" i="12"/>
  <c r="I204" i="12"/>
  <c r="I205" i="12"/>
  <c r="I206" i="12"/>
  <c r="I207" i="12"/>
  <c r="I208" i="12"/>
  <c r="I209" i="12"/>
  <c r="I210" i="12"/>
  <c r="I211" i="12"/>
  <c r="I212" i="12"/>
  <c r="I213" i="12"/>
  <c r="I214" i="12"/>
  <c r="I215" i="12"/>
  <c r="I216" i="12"/>
  <c r="I217" i="12"/>
  <c r="I218" i="12"/>
  <c r="I219" i="12"/>
  <c r="I220" i="12"/>
  <c r="I221" i="12"/>
  <c r="I222" i="12"/>
  <c r="I223" i="12"/>
  <c r="I224" i="12"/>
  <c r="I225" i="12"/>
  <c r="I226" i="12"/>
  <c r="I227" i="12"/>
  <c r="I228" i="12"/>
  <c r="I229" i="12"/>
  <c r="I230" i="12"/>
  <c r="I231" i="12"/>
  <c r="I232" i="12"/>
  <c r="I233" i="12"/>
  <c r="I234" i="12"/>
  <c r="I235" i="12"/>
  <c r="I236" i="12"/>
  <c r="I237" i="12"/>
  <c r="I238" i="12"/>
  <c r="I239" i="12"/>
  <c r="I240" i="12"/>
  <c r="I241" i="12"/>
  <c r="I242" i="12"/>
  <c r="I243" i="12"/>
  <c r="I244" i="12"/>
  <c r="I245" i="12"/>
  <c r="I246" i="12"/>
  <c r="I247" i="12"/>
  <c r="I248" i="12"/>
  <c r="I249" i="12"/>
  <c r="I250" i="12"/>
  <c r="I251" i="12"/>
  <c r="I252" i="12"/>
  <c r="I253" i="12"/>
  <c r="I254" i="12"/>
  <c r="I255" i="12"/>
  <c r="I256" i="12"/>
  <c r="I257" i="12"/>
  <c r="I258" i="12"/>
  <c r="I259" i="12"/>
  <c r="I260" i="12"/>
  <c r="I261" i="12"/>
  <c r="I262" i="12"/>
  <c r="I263" i="12"/>
  <c r="I264" i="12"/>
  <c r="I265" i="12"/>
  <c r="I266" i="12"/>
  <c r="I267" i="12"/>
  <c r="I268" i="12"/>
  <c r="I269" i="12"/>
  <c r="I270" i="12"/>
  <c r="I271" i="12"/>
  <c r="I272" i="12"/>
  <c r="I273" i="12"/>
  <c r="I274" i="12"/>
  <c r="I275" i="12"/>
  <c r="I276" i="12"/>
  <c r="I277" i="12"/>
  <c r="I278" i="12"/>
  <c r="I279" i="12"/>
  <c r="I280" i="12"/>
  <c r="I281" i="12"/>
  <c r="I282" i="12"/>
  <c r="I283" i="12"/>
  <c r="I284" i="12"/>
  <c r="I285" i="12"/>
  <c r="I286" i="12"/>
  <c r="I287" i="12"/>
  <c r="I288" i="12"/>
  <c r="I289" i="12"/>
  <c r="I290" i="12"/>
  <c r="I291" i="12"/>
  <c r="I292" i="12"/>
  <c r="I293" i="12"/>
  <c r="I294" i="12"/>
  <c r="I295" i="12"/>
  <c r="I296" i="12"/>
  <c r="I297" i="12"/>
  <c r="I298" i="12"/>
  <c r="I299" i="12"/>
  <c r="I300" i="12"/>
  <c r="I301" i="12"/>
  <c r="I302" i="12"/>
  <c r="I4" i="12"/>
  <c r="I5" i="12"/>
  <c r="I6" i="12"/>
  <c r="I7" i="12"/>
  <c r="I8" i="12"/>
  <c r="I9" i="12"/>
  <c r="I10" i="12"/>
  <c r="I11" i="12"/>
  <c r="I12" i="12"/>
  <c r="I13" i="12"/>
  <c r="I14" i="12"/>
  <c r="I15" i="12"/>
  <c r="I16" i="12"/>
  <c r="I3" i="12"/>
  <c r="H3" i="12"/>
  <c r="H4" i="12"/>
  <c r="H5" i="12"/>
  <c r="H6" i="12"/>
  <c r="H203" i="12"/>
  <c r="H204" i="12"/>
  <c r="H205" i="12"/>
  <c r="H206" i="12"/>
  <c r="H207" i="12"/>
  <c r="H208" i="12"/>
  <c r="H209" i="12"/>
  <c r="H210" i="12"/>
  <c r="H211" i="12"/>
  <c r="H212" i="12"/>
  <c r="H213" i="12"/>
  <c r="H214" i="12"/>
  <c r="H215" i="12"/>
  <c r="H216" i="12"/>
  <c r="H217" i="12"/>
  <c r="H218" i="12"/>
  <c r="H219" i="12"/>
  <c r="H220" i="12"/>
  <c r="H221" i="12"/>
  <c r="H222" i="12"/>
  <c r="H223" i="12"/>
  <c r="H224" i="12"/>
  <c r="H225" i="12"/>
  <c r="H226" i="12"/>
  <c r="H227" i="12"/>
  <c r="H228" i="12"/>
  <c r="H229" i="12"/>
  <c r="H230" i="12"/>
  <c r="H231" i="12"/>
  <c r="H232" i="12"/>
  <c r="H233" i="12"/>
  <c r="H234" i="12"/>
  <c r="H235" i="12"/>
  <c r="H236" i="12"/>
  <c r="H237" i="12"/>
  <c r="H238" i="12"/>
  <c r="H239" i="12"/>
  <c r="H240" i="12"/>
  <c r="H241" i="12"/>
  <c r="H242" i="12"/>
  <c r="H243" i="12"/>
  <c r="H244" i="12"/>
  <c r="H245" i="12"/>
  <c r="H246" i="12"/>
  <c r="H247" i="12"/>
  <c r="H248" i="12"/>
  <c r="H249" i="12"/>
  <c r="H250" i="12"/>
  <c r="H251" i="12"/>
  <c r="H252" i="12"/>
  <c r="H253" i="12"/>
  <c r="H254" i="12"/>
  <c r="H255" i="12"/>
  <c r="H256" i="12"/>
  <c r="H257" i="12"/>
  <c r="H258" i="12"/>
  <c r="H259" i="12"/>
  <c r="H260" i="12"/>
  <c r="H261" i="12"/>
  <c r="H262" i="12"/>
  <c r="H263" i="12"/>
  <c r="H264" i="12"/>
  <c r="H265" i="12"/>
  <c r="H266" i="12"/>
  <c r="H267" i="12"/>
  <c r="H268" i="12"/>
  <c r="H269" i="12"/>
  <c r="H270" i="12"/>
  <c r="H271" i="12"/>
  <c r="H272" i="12"/>
  <c r="H273" i="12"/>
  <c r="H274" i="12"/>
  <c r="H275" i="12"/>
  <c r="H276" i="12"/>
  <c r="H277" i="12"/>
  <c r="H278" i="12"/>
  <c r="H279" i="12"/>
  <c r="H280" i="12"/>
  <c r="H281" i="12"/>
  <c r="H282" i="12"/>
  <c r="H283" i="12"/>
  <c r="H284" i="12"/>
  <c r="H285" i="12"/>
  <c r="H286" i="12"/>
  <c r="H287" i="12"/>
  <c r="H288" i="12"/>
  <c r="H289" i="12"/>
  <c r="H290" i="12"/>
  <c r="H291" i="12"/>
  <c r="H292" i="12"/>
  <c r="H293" i="12"/>
  <c r="H294" i="12"/>
  <c r="H295" i="12"/>
  <c r="H296" i="12"/>
  <c r="H297" i="12"/>
  <c r="H298" i="12"/>
  <c r="H299" i="12"/>
  <c r="H300" i="12"/>
  <c r="H301" i="12"/>
  <c r="H302" i="12"/>
  <c r="H39" i="12"/>
  <c r="H40" i="12"/>
  <c r="H41" i="12"/>
  <c r="H42" i="12"/>
  <c r="H43" i="12"/>
  <c r="H44" i="12"/>
  <c r="H45" i="12"/>
  <c r="H46" i="12"/>
  <c r="H47" i="12"/>
  <c r="H48" i="12"/>
  <c r="H49" i="12"/>
  <c r="H50" i="12"/>
  <c r="H51" i="12"/>
  <c r="H52" i="12"/>
  <c r="H53" i="12"/>
  <c r="H54" i="12"/>
  <c r="H55" i="12"/>
  <c r="H56" i="12"/>
  <c r="H57" i="12"/>
  <c r="H58" i="12"/>
  <c r="H59" i="12"/>
  <c r="H60" i="12"/>
  <c r="H61" i="12"/>
  <c r="H62" i="12"/>
  <c r="H63" i="12"/>
  <c r="H64" i="12"/>
  <c r="H65" i="12"/>
  <c r="H66" i="12"/>
  <c r="H67" i="12"/>
  <c r="H68" i="12"/>
  <c r="H69" i="12"/>
  <c r="H70" i="12"/>
  <c r="H71" i="12"/>
  <c r="H72" i="12"/>
  <c r="H73" i="12"/>
  <c r="H74" i="12"/>
  <c r="H75" i="12"/>
  <c r="H76" i="12"/>
  <c r="H77" i="12"/>
  <c r="H78" i="12"/>
  <c r="H79" i="12"/>
  <c r="H80" i="12"/>
  <c r="H81" i="12"/>
  <c r="H82" i="12"/>
  <c r="H83" i="12"/>
  <c r="H84" i="12"/>
  <c r="H85" i="12"/>
  <c r="H86" i="12"/>
  <c r="H87" i="12"/>
  <c r="H88" i="12"/>
  <c r="H89" i="12"/>
  <c r="H90" i="12"/>
  <c r="H91" i="12"/>
  <c r="H92" i="12"/>
  <c r="H93" i="12"/>
  <c r="H94" i="12"/>
  <c r="H95" i="12"/>
  <c r="H96" i="12"/>
  <c r="H97" i="12"/>
  <c r="H98" i="12"/>
  <c r="H99" i="12"/>
  <c r="H100" i="12"/>
  <c r="H101" i="12"/>
  <c r="H102" i="12"/>
  <c r="H103" i="12"/>
  <c r="H104" i="12"/>
  <c r="H105" i="12"/>
  <c r="H106" i="12"/>
  <c r="H107" i="12"/>
  <c r="H108" i="12"/>
  <c r="H109" i="12"/>
  <c r="H110" i="12"/>
  <c r="H111" i="12"/>
  <c r="H112" i="12"/>
  <c r="H113" i="12"/>
  <c r="H114" i="12"/>
  <c r="H115" i="12"/>
  <c r="H116" i="12"/>
  <c r="H117" i="12"/>
  <c r="H118" i="12"/>
  <c r="H119" i="12"/>
  <c r="H120" i="12"/>
  <c r="H121" i="12"/>
  <c r="H122" i="12"/>
  <c r="H123" i="12"/>
  <c r="H124" i="12"/>
  <c r="H125" i="12"/>
  <c r="H126" i="12"/>
  <c r="H127" i="12"/>
  <c r="H128" i="12"/>
  <c r="H129" i="12"/>
  <c r="H130" i="12"/>
  <c r="H131" i="12"/>
  <c r="H132" i="12"/>
  <c r="H133" i="12"/>
  <c r="H134" i="12"/>
  <c r="H135" i="12"/>
  <c r="H136" i="12"/>
  <c r="H137" i="12"/>
  <c r="H138" i="12"/>
  <c r="H139" i="12"/>
  <c r="H140" i="12"/>
  <c r="H141" i="12"/>
  <c r="H142" i="12"/>
  <c r="H143" i="12"/>
  <c r="H144" i="12"/>
  <c r="H145" i="12"/>
  <c r="H146" i="12"/>
  <c r="H147" i="12"/>
  <c r="H148" i="12"/>
  <c r="H149" i="12"/>
  <c r="H150" i="12"/>
  <c r="H151" i="12"/>
  <c r="H152" i="12"/>
  <c r="H153" i="12"/>
  <c r="H154" i="12"/>
  <c r="H155" i="12"/>
  <c r="H156" i="12"/>
  <c r="H157" i="12"/>
  <c r="H158" i="12"/>
  <c r="H159" i="12"/>
  <c r="H160" i="12"/>
  <c r="H161" i="12"/>
  <c r="H162" i="12"/>
  <c r="H163" i="12"/>
  <c r="H164" i="12"/>
  <c r="H165" i="12"/>
  <c r="H166" i="12"/>
  <c r="H167" i="12"/>
  <c r="H168" i="12"/>
  <c r="H169" i="12"/>
  <c r="H170" i="12"/>
  <c r="H171" i="12"/>
  <c r="H172" i="12"/>
  <c r="H173" i="12"/>
  <c r="H174" i="12"/>
  <c r="H175" i="12"/>
  <c r="H176" i="12"/>
  <c r="H177" i="12"/>
  <c r="H178" i="12"/>
  <c r="H179" i="12"/>
  <c r="H180" i="12"/>
  <c r="H181" i="12"/>
  <c r="H182" i="12"/>
  <c r="H183" i="12"/>
  <c r="H184" i="12"/>
  <c r="H185" i="12"/>
  <c r="H186" i="12"/>
  <c r="H187" i="12"/>
  <c r="H188" i="12"/>
  <c r="H189" i="12"/>
  <c r="H190" i="12"/>
  <c r="H191" i="12"/>
  <c r="H192" i="12"/>
  <c r="H193" i="12"/>
  <c r="H194" i="12"/>
  <c r="H195" i="12"/>
  <c r="H196" i="12"/>
  <c r="H197" i="12"/>
  <c r="H198" i="12"/>
  <c r="H199" i="12"/>
  <c r="H200" i="12"/>
  <c r="H201" i="12"/>
  <c r="H202" i="12"/>
  <c r="H25" i="12"/>
  <c r="H26" i="12"/>
  <c r="H27" i="12"/>
  <c r="H28" i="12"/>
  <c r="H29" i="12"/>
  <c r="H30" i="12"/>
  <c r="H31" i="12"/>
  <c r="H32" i="12"/>
  <c r="H33" i="12"/>
  <c r="H34" i="12"/>
  <c r="H35" i="12"/>
  <c r="H36" i="12"/>
  <c r="H37" i="12"/>
  <c r="H38" i="12"/>
  <c r="H16" i="12"/>
  <c r="H17" i="12"/>
  <c r="H18" i="12"/>
  <c r="H19" i="12"/>
  <c r="H20" i="12"/>
  <c r="H21" i="12"/>
  <c r="H22" i="12"/>
  <c r="H23" i="12"/>
  <c r="H24" i="12"/>
  <c r="H8" i="12"/>
  <c r="H9" i="12"/>
  <c r="H10" i="12"/>
  <c r="H11" i="12"/>
  <c r="H12" i="12"/>
  <c r="H13" i="12"/>
  <c r="H14" i="12"/>
  <c r="H15" i="12"/>
  <c r="H7" i="12"/>
</calcChain>
</file>

<file path=xl/sharedStrings.xml><?xml version="1.0" encoding="utf-8"?>
<sst xmlns="http://schemas.openxmlformats.org/spreadsheetml/2006/main" count="6136" uniqueCount="2330">
  <si>
    <t>🏢 About AlgoSphere AI Solutions</t>
  </si>
  <si>
    <t>📛 Company Name Origin</t>
  </si>
  <si>
    <r>
      <t xml:space="preserve">The name </t>
    </r>
    <r>
      <rPr>
        <b/>
        <sz val="11"/>
        <color theme="1"/>
        <rFont val="Aptos Narrow"/>
        <family val="2"/>
        <scheme val="minor"/>
      </rPr>
      <t>"AlgoSphere"</t>
    </r>
    <r>
      <rPr>
        <sz val="11"/>
        <color theme="1"/>
        <rFont val="Aptos Narrow"/>
        <family val="2"/>
        <scheme val="minor"/>
      </rPr>
      <t xml:space="preserve"> is a fusion of two powerful concepts:</t>
    </r>
  </si>
  <si>
    <r>
      <t>"Algo"</t>
    </r>
    <r>
      <rPr>
        <sz val="11"/>
        <color theme="1"/>
        <rFont val="Aptos Narrow"/>
        <family val="2"/>
        <scheme val="minor"/>
      </rPr>
      <t xml:space="preserve"> – derived from </t>
    </r>
    <r>
      <rPr>
        <i/>
        <sz val="11"/>
        <color theme="1"/>
        <rFont val="Aptos Narrow"/>
        <family val="2"/>
        <scheme val="minor"/>
      </rPr>
      <t>algorithm</t>
    </r>
    <r>
      <rPr>
        <sz val="11"/>
        <color theme="1"/>
        <rFont val="Aptos Narrow"/>
        <family val="2"/>
        <scheme val="minor"/>
      </rPr>
      <t>, representing the foundation of intelligent and scalable AI systems.</t>
    </r>
  </si>
  <si>
    <r>
      <t>"Sphere"</t>
    </r>
    <r>
      <rPr>
        <sz val="11"/>
        <color theme="1"/>
        <rFont val="Aptos Narrow"/>
        <family val="2"/>
        <scheme val="minor"/>
      </rPr>
      <t xml:space="preserve"> – symbolizing a connected, holistic ecosystem, illustrating our vision of solutions that integrate seamlessly across industries and technologies.</t>
    </r>
  </si>
  <si>
    <r>
      <t xml:space="preserve">Together, </t>
    </r>
    <r>
      <rPr>
        <b/>
        <sz val="11"/>
        <color theme="1"/>
        <rFont val="Aptos Narrow"/>
        <family val="2"/>
        <scheme val="minor"/>
      </rPr>
      <t>AlgoSphere</t>
    </r>
    <r>
      <rPr>
        <sz val="11"/>
        <color theme="1"/>
        <rFont val="Aptos Narrow"/>
        <family val="2"/>
        <scheme val="minor"/>
      </rPr>
      <t xml:space="preserve"> stands for a future shaped by intelligent algorithms and interconnected innovation.</t>
    </r>
  </si>
  <si>
    <t>🗓️ Overview</t>
  </si>
  <si>
    <r>
      <t>Founded:</t>
    </r>
    <r>
      <rPr>
        <sz val="11"/>
        <color theme="1"/>
        <rFont val="Aptos Narrow"/>
        <family val="2"/>
        <scheme val="minor"/>
      </rPr>
      <t xml:space="preserve"> 2024</t>
    </r>
  </si>
  <si>
    <r>
      <t>Headquarters:</t>
    </r>
    <r>
      <rPr>
        <sz val="11"/>
        <color theme="1"/>
        <rFont val="Aptos Narrow"/>
        <family val="2"/>
        <scheme val="minor"/>
      </rPr>
      <t xml:space="preserve"> [Add your city/country here]</t>
    </r>
  </si>
  <si>
    <r>
      <t>Sector:</t>
    </r>
    <r>
      <rPr>
        <sz val="11"/>
        <color theme="1"/>
        <rFont val="Aptos Narrow"/>
        <family val="2"/>
        <scheme val="minor"/>
      </rPr>
      <t xml:space="preserve"> Artificial Intelligence, Machine Learning, and Automation</t>
    </r>
  </si>
  <si>
    <r>
      <t>AlgoSphere AI Solutions</t>
    </r>
    <r>
      <rPr>
        <sz val="11"/>
        <color theme="1"/>
        <rFont val="Aptos Narrow"/>
        <family val="2"/>
        <scheme val="minor"/>
      </rPr>
      <t xml:space="preserve"> is dedicated to bridging the gap between cutting-edge AI research and real-world applications. We empower organizations through custom AI tools that solve complex challenges and drive meaningful outcomes.</t>
    </r>
  </si>
  <si>
    <t>🎯 Our Mission &amp; Goals</t>
  </si>
  <si>
    <r>
      <t xml:space="preserve">Our mission is to make AI </t>
    </r>
    <r>
      <rPr>
        <b/>
        <sz val="11"/>
        <color theme="1"/>
        <rFont val="Aptos Narrow"/>
        <family val="2"/>
        <scheme val="minor"/>
      </rPr>
      <t>accessible, actionable, and transformative</t>
    </r>
    <r>
      <rPr>
        <sz val="11"/>
        <color theme="1"/>
        <rFont val="Aptos Narrow"/>
        <family val="2"/>
        <scheme val="minor"/>
      </rPr>
      <t xml:space="preserve"> for businesses of all sizes.</t>
    </r>
  </si>
  <si>
    <t>Our strategic goals include:</t>
  </si>
  <si>
    <r>
      <t xml:space="preserve">Delivering </t>
    </r>
    <r>
      <rPr>
        <b/>
        <sz val="11"/>
        <color theme="1"/>
        <rFont val="Aptos Narrow"/>
        <family val="2"/>
        <scheme val="minor"/>
      </rPr>
      <t>scalable AI platforms</t>
    </r>
    <r>
      <rPr>
        <sz val="11"/>
        <color theme="1"/>
        <rFont val="Aptos Narrow"/>
        <family val="2"/>
        <scheme val="minor"/>
      </rPr>
      <t xml:space="preserve"> that evolve with business needs.</t>
    </r>
  </si>
  <si>
    <r>
      <t xml:space="preserve">Leading innovation in </t>
    </r>
    <r>
      <rPr>
        <b/>
        <sz val="11"/>
        <color theme="1"/>
        <rFont val="Aptos Narrow"/>
        <family val="2"/>
        <scheme val="minor"/>
      </rPr>
      <t>applied AI</t>
    </r>
    <r>
      <rPr>
        <sz val="11"/>
        <color theme="1"/>
        <rFont val="Aptos Narrow"/>
        <family val="2"/>
        <scheme val="minor"/>
      </rPr>
      <t>, with real-time, production-ready systems.</t>
    </r>
  </si>
  <si>
    <r>
      <t xml:space="preserve">Promoting </t>
    </r>
    <r>
      <rPr>
        <b/>
        <sz val="11"/>
        <color theme="1"/>
        <rFont val="Aptos Narrow"/>
        <family val="2"/>
        <scheme val="minor"/>
      </rPr>
      <t>ethical AI development</t>
    </r>
    <r>
      <rPr>
        <sz val="11"/>
        <color theme="1"/>
        <rFont val="Aptos Narrow"/>
        <family val="2"/>
        <scheme val="minor"/>
      </rPr>
      <t xml:space="preserve"> and sustainable technology practices.</t>
    </r>
  </si>
  <si>
    <t>👥 Founders</t>
  </si>
  <si>
    <t>AlgoSphere AI Solutions was co-founded by a group of AI visionaries and entrepreneurs with backgrounds in:</t>
  </si>
  <si>
    <t>Deep learning research</t>
  </si>
  <si>
    <t>Enterprise software engineering</t>
  </si>
  <si>
    <t>Data science and big data architecture</t>
  </si>
  <si>
    <t>Strategic consulting and product innovation</t>
  </si>
  <si>
    <t>“We started AlgoSphere to reimagine how AI can solve the world’s most pressing challenges—not just in labs, but in factories, cities, hospitals, and beyond.”</t>
  </si>
  <si>
    <t>Founders Names :</t>
  </si>
  <si>
    <t>Dilara Önal , Büşra Güner , Hilal Sivri , Bengisu Akbaba</t>
  </si>
  <si>
    <t>🧠 Core Solutions &amp; Services</t>
  </si>
  <si>
    <t>We specialize in tailor-made AI solutions including:</t>
  </si>
  <si>
    <r>
      <t xml:space="preserve">🤖 </t>
    </r>
    <r>
      <rPr>
        <b/>
        <sz val="11"/>
        <color theme="1"/>
        <rFont val="Aptos Narrow"/>
        <family val="2"/>
        <scheme val="minor"/>
      </rPr>
      <t>AI-powered automation</t>
    </r>
    <r>
      <rPr>
        <sz val="11"/>
        <color theme="1"/>
        <rFont val="Aptos Narrow"/>
        <family val="2"/>
        <scheme val="minor"/>
      </rPr>
      <t xml:space="preserve"> – Streamlining repetitive business processes</t>
    </r>
  </si>
  <si>
    <r>
      <t xml:space="preserve">📊 </t>
    </r>
    <r>
      <rPr>
        <b/>
        <sz val="11"/>
        <color theme="1"/>
        <rFont val="Aptos Narrow"/>
        <family val="2"/>
        <scheme val="minor"/>
      </rPr>
      <t>Predictive analytics</t>
    </r>
    <r>
      <rPr>
        <sz val="11"/>
        <color theme="1"/>
        <rFont val="Aptos Narrow"/>
        <family val="2"/>
        <scheme val="minor"/>
      </rPr>
      <t xml:space="preserve"> – Unlocking insights through smart forecasting</t>
    </r>
  </si>
  <si>
    <r>
      <t xml:space="preserve">👁️ </t>
    </r>
    <r>
      <rPr>
        <b/>
        <sz val="11"/>
        <color theme="1"/>
        <rFont val="Aptos Narrow"/>
        <family val="2"/>
        <scheme val="minor"/>
      </rPr>
      <t>Computer vision</t>
    </r>
    <r>
      <rPr>
        <sz val="11"/>
        <color theme="1"/>
        <rFont val="Aptos Narrow"/>
        <family val="2"/>
        <scheme val="minor"/>
      </rPr>
      <t xml:space="preserve"> – From facial recognition to industrial defect detection</t>
    </r>
  </si>
  <si>
    <r>
      <t xml:space="preserve">🗣️ </t>
    </r>
    <r>
      <rPr>
        <b/>
        <sz val="11"/>
        <color theme="1"/>
        <rFont val="Aptos Narrow"/>
        <family val="2"/>
        <scheme val="minor"/>
      </rPr>
      <t>Natural Language Processing (NLP)</t>
    </r>
    <r>
      <rPr>
        <sz val="11"/>
        <color theme="1"/>
        <rFont val="Aptos Narrow"/>
        <family val="2"/>
        <scheme val="minor"/>
      </rPr>
      <t xml:space="preserve"> – Building intelligent chatbots, sentiment analysis tools, and language models</t>
    </r>
  </si>
  <si>
    <r>
      <t xml:space="preserve">🧠 </t>
    </r>
    <r>
      <rPr>
        <b/>
        <sz val="11"/>
        <color theme="1"/>
        <rFont val="Aptos Narrow"/>
        <family val="2"/>
        <scheme val="minor"/>
      </rPr>
      <t>Custom machine learning systems</t>
    </r>
    <r>
      <rPr>
        <sz val="11"/>
        <color theme="1"/>
        <rFont val="Aptos Narrow"/>
        <family val="2"/>
        <scheme val="minor"/>
      </rPr>
      <t xml:space="preserve"> – For finance, healthcare, manufacturing, logistics, and more</t>
    </r>
  </si>
  <si>
    <t>🌍 Industries We Serve</t>
  </si>
  <si>
    <t>Healthcare</t>
  </si>
  <si>
    <t>Finance &amp; Fintech</t>
  </si>
  <si>
    <t>Manufacturing</t>
  </si>
  <si>
    <t>Smart Cities &amp; IoT</t>
  </si>
  <si>
    <t>Retail &amp; E-commerce</t>
  </si>
  <si>
    <t>Education &amp; EdTech</t>
  </si>
  <si>
    <t>🏆 Recognition &amp; Rankings</t>
  </si>
  <si>
    <r>
      <t xml:space="preserve">🥇 Winner of the </t>
    </r>
    <r>
      <rPr>
        <b/>
        <sz val="11"/>
        <color theme="1"/>
        <rFont val="Aptos Narrow"/>
        <family val="2"/>
        <scheme val="minor"/>
      </rPr>
      <t>AI for Good Innovation Award</t>
    </r>
    <r>
      <rPr>
        <sz val="11"/>
        <color theme="1"/>
        <rFont val="Aptos Narrow"/>
        <family val="2"/>
        <scheme val="minor"/>
      </rPr>
      <t xml:space="preserve"> – 2024</t>
    </r>
  </si>
  <si>
    <r>
      <t xml:space="preserve">🏅 Named one of the </t>
    </r>
    <r>
      <rPr>
        <b/>
        <sz val="11"/>
        <color theme="1"/>
        <rFont val="Aptos Narrow"/>
        <family val="2"/>
        <scheme val="minor"/>
      </rPr>
      <t>Top 10 Emerging AI Startups</t>
    </r>
    <r>
      <rPr>
        <sz val="11"/>
        <color theme="1"/>
        <rFont val="Aptos Narrow"/>
        <family val="2"/>
        <scheme val="minor"/>
      </rPr>
      <t xml:space="preserve"> by TechFuture Magazine</t>
    </r>
  </si>
  <si>
    <r>
      <t xml:space="preserve">📈 Ranked among the </t>
    </r>
    <r>
      <rPr>
        <b/>
        <sz val="11"/>
        <color theme="1"/>
        <rFont val="Aptos Narrow"/>
        <family val="2"/>
        <scheme val="minor"/>
      </rPr>
      <t>Top 5 AI Firms to Watch</t>
    </r>
    <r>
      <rPr>
        <sz val="11"/>
        <color theme="1"/>
        <rFont val="Aptos Narrow"/>
        <family val="2"/>
        <scheme val="minor"/>
      </rPr>
      <t xml:space="preserve"> in the EMEA region by StartUp Pulse</t>
    </r>
  </si>
  <si>
    <t>Customers</t>
  </si>
  <si>
    <t>Company</t>
  </si>
  <si>
    <t>Work Function</t>
  </si>
  <si>
    <t>Phone</t>
  </si>
  <si>
    <t>Email</t>
  </si>
  <si>
    <t>Estimated Sale</t>
  </si>
  <si>
    <t>Last Contact</t>
  </si>
  <si>
    <t>Next Action</t>
  </si>
  <si>
    <t>Next Contact</t>
  </si>
  <si>
    <t>Lead Status</t>
  </si>
  <si>
    <t>Lead Source</t>
  </si>
  <si>
    <t xml:space="preserve">Customer Tier </t>
  </si>
  <si>
    <t>Tier Reason</t>
  </si>
  <si>
    <t>Dormant</t>
  </si>
  <si>
    <t>Dormant Reason</t>
  </si>
  <si>
    <t>Christopher Little</t>
  </si>
  <si>
    <t>Jennings Group</t>
  </si>
  <si>
    <t>Scientist, physiological</t>
  </si>
  <si>
    <t>(984)153-7377</t>
  </si>
  <si>
    <t>brownana@perez.info</t>
  </si>
  <si>
    <t>On might media test mission.</t>
  </si>
  <si>
    <t>🔥 Hot</t>
  </si>
  <si>
    <t>Social Media</t>
  </si>
  <si>
    <t>Bronze</t>
  </si>
  <si>
    <t>Low value or outdated contact</t>
  </si>
  <si>
    <t>No</t>
  </si>
  <si>
    <t>Katrina Williams</t>
  </si>
  <si>
    <t>Campbell LLC</t>
  </si>
  <si>
    <t>Research scientist (medical)</t>
  </si>
  <si>
    <t>001-278-602-7663x1335</t>
  </si>
  <si>
    <t>agardner@sanchez.info</t>
  </si>
  <si>
    <t>Action on wide.</t>
  </si>
  <si>
    <t>❄ Cold</t>
  </si>
  <si>
    <t>No contact in last 90+ days</t>
  </si>
  <si>
    <t>Yes</t>
  </si>
  <si>
    <t>Contact was over 90 days ago</t>
  </si>
  <si>
    <t>Michael Turner</t>
  </si>
  <si>
    <t>Smith, Jones and Espinoza</t>
  </si>
  <si>
    <t>Psychotherapist, dance movement</t>
  </si>
  <si>
    <t>793-190-9232x029</t>
  </si>
  <si>
    <t>zschmitt@yahoo.com</t>
  </si>
  <si>
    <t>Space structure you.</t>
  </si>
  <si>
    <t>Email Campaign</t>
  </si>
  <si>
    <t>Marissa Carpenter</t>
  </si>
  <si>
    <t>Franklin, Leonard and Hawkins</t>
  </si>
  <si>
    <t>Nutritional therapist</t>
  </si>
  <si>
    <t>680.710.2761x7567</t>
  </si>
  <si>
    <t>ashley49@jones.com</t>
  </si>
  <si>
    <t>Cultural too institution various be.</t>
  </si>
  <si>
    <t>Website</t>
  </si>
  <si>
    <t>Austin Frost</t>
  </si>
  <si>
    <t>Watson-Williams</t>
  </si>
  <si>
    <t>Educational psychologist</t>
  </si>
  <si>
    <t>001-675-785-5613</t>
  </si>
  <si>
    <t>fmaynard@hotmail.com</t>
  </si>
  <si>
    <t>Certain director station window.</t>
  </si>
  <si>
    <t>♨ Warm</t>
  </si>
  <si>
    <t>Alexis Brown</t>
  </si>
  <si>
    <t>Marshall-Ware</t>
  </si>
  <si>
    <t>Public house manager</t>
  </si>
  <si>
    <t>001-132-422-6535x008</t>
  </si>
  <si>
    <t>ashleymartin@harris-stewart.net</t>
  </si>
  <si>
    <t>Coach professor official.</t>
  </si>
  <si>
    <t>Daniel Zamora</t>
  </si>
  <si>
    <t>Young, Gonzalez and Holland</t>
  </si>
  <si>
    <t>Archaeologist</t>
  </si>
  <si>
    <t>642.051.7849x742</t>
  </si>
  <si>
    <t>whutchinson@martinez.com</t>
  </si>
  <si>
    <t>Trouble piece.</t>
  </si>
  <si>
    <t>Event</t>
  </si>
  <si>
    <t>Jo Cardenas</t>
  </si>
  <si>
    <t>Fitzpatrick, Bauer and Khan</t>
  </si>
  <si>
    <t>Geologist, engineering</t>
  </si>
  <si>
    <t>311-669-8997x59935</t>
  </si>
  <si>
    <t>hudsoncarolyn@gmail.com</t>
  </si>
  <si>
    <t>Interesting these person able choice.</t>
  </si>
  <si>
    <t>Michael Brown</t>
  </si>
  <si>
    <t>Dunlap PLC</t>
  </si>
  <si>
    <t>Tax adviser</t>
  </si>
  <si>
    <t>3831166526</t>
  </si>
  <si>
    <t>mcintyreerik@rios.com</t>
  </si>
  <si>
    <t>Movement record.</t>
  </si>
  <si>
    <t>Norma Baxter</t>
  </si>
  <si>
    <t>Perez Inc</t>
  </si>
  <si>
    <t>Radio broadcast assistant</t>
  </si>
  <si>
    <t>408-682-4403x41604</t>
  </si>
  <si>
    <t>obrienadam@gmail.com</t>
  </si>
  <si>
    <t>Next size thing.</t>
  </si>
  <si>
    <t>Referral</t>
  </si>
  <si>
    <t>Sarah Barker</t>
  </si>
  <si>
    <t>Rodriguez and Sons</t>
  </si>
  <si>
    <t>Herpetologist</t>
  </si>
  <si>
    <t>888.986.4732</t>
  </si>
  <si>
    <t>leslie38@hotmail.com</t>
  </si>
  <si>
    <t>Page everybody.</t>
  </si>
  <si>
    <t>Timothy Martin</t>
  </si>
  <si>
    <t>Garcia-Hernandez</t>
  </si>
  <si>
    <t>Community development worker</t>
  </si>
  <si>
    <t>001-298-816-2744x849</t>
  </si>
  <si>
    <t>debbie53@harris-rojas.com</t>
  </si>
  <si>
    <t>Animal certainly table knowledge Congress.</t>
  </si>
  <si>
    <t>David Taylor</t>
  </si>
  <si>
    <t>Rivera, Moss and Marsh</t>
  </si>
  <si>
    <t>Immigration officer</t>
  </si>
  <si>
    <t>(839)914-9350x0997</t>
  </si>
  <si>
    <t>vincentwilliams@gmail.com</t>
  </si>
  <si>
    <t>Factor measure.</t>
  </si>
  <si>
    <t>Sara Martinez</t>
  </si>
  <si>
    <t>Cline LLC</t>
  </si>
  <si>
    <t>Mudlogger</t>
  </si>
  <si>
    <t>019-996-3004x47839</t>
  </si>
  <si>
    <t>edward31@yahoo.com</t>
  </si>
  <si>
    <t>Analysis defense nearly.</t>
  </si>
  <si>
    <t>Silver</t>
  </si>
  <si>
    <t>Moderate value and contact within 90 days</t>
  </si>
  <si>
    <t>John Myers</t>
  </si>
  <si>
    <t>Taylor Ltd</t>
  </si>
  <si>
    <t>Scientist, product/process development</t>
  </si>
  <si>
    <t>(470)453-2099x482</t>
  </si>
  <si>
    <t>eugenerojas@yahoo.com</t>
  </si>
  <si>
    <t>Power they arrive.</t>
  </si>
  <si>
    <t>Shaun West</t>
  </si>
  <si>
    <t>Perkins LLC</t>
  </si>
  <si>
    <t>Automotive engineer</t>
  </si>
  <si>
    <t>001-283-542-4719</t>
  </si>
  <si>
    <t>griffithchelsey@yahoo.com</t>
  </si>
  <si>
    <t>System catch movie.</t>
  </si>
  <si>
    <t>Elijah Werner</t>
  </si>
  <si>
    <t>Ball, Johnson and Benjamin</t>
  </si>
  <si>
    <t>Theme park manager</t>
  </si>
  <si>
    <t>+1-669-975-1193</t>
  </si>
  <si>
    <t>erin73@gmail.com</t>
  </si>
  <si>
    <t>Point old movement drug during.</t>
  </si>
  <si>
    <t>Brenda Smith</t>
  </si>
  <si>
    <t>Torres, Graves and Snyder</t>
  </si>
  <si>
    <t>Sound technician, broadcasting/film/video</t>
  </si>
  <si>
    <t>+1-411-685-2421x84976</t>
  </si>
  <si>
    <t>mariehopkins@yahoo.com</t>
  </si>
  <si>
    <t>Put discover either.</t>
  </si>
  <si>
    <t>Dawn Gross</t>
  </si>
  <si>
    <t>Clark, Rodriguez and Deleon</t>
  </si>
  <si>
    <t>Landscape architect</t>
  </si>
  <si>
    <t>(427)125-3379x251</t>
  </si>
  <si>
    <t>pattycummings@yahoo.com</t>
  </si>
  <si>
    <t>Their myself town charge way.</t>
  </si>
  <si>
    <t>Kyle Thomas</t>
  </si>
  <si>
    <t>Simmons, Melton and Bird</t>
  </si>
  <si>
    <t>Furniture designer</t>
  </si>
  <si>
    <t>(660)402-1632x0214</t>
  </si>
  <si>
    <t>salinasmatthew@gmail.com</t>
  </si>
  <si>
    <t>Beyond million travel.</t>
  </si>
  <si>
    <t>Pamela Warner</t>
  </si>
  <si>
    <t>White Ltd</t>
  </si>
  <si>
    <t>Amenity horticulturist</t>
  </si>
  <si>
    <t>+1-296-193-0406</t>
  </si>
  <si>
    <t>garciaeric@hotmail.com</t>
  </si>
  <si>
    <t>Wife center simple college.</t>
  </si>
  <si>
    <t>Alexandra Lewis</t>
  </si>
  <si>
    <t>Rodriguez-Miller</t>
  </si>
  <si>
    <t>Theatre director</t>
  </si>
  <si>
    <t>163.504.7838x613</t>
  </si>
  <si>
    <t>lbray@hernandez-smith.com</t>
  </si>
  <si>
    <t>Anyone and image treat.</t>
  </si>
  <si>
    <t>Cassandra Kelly</t>
  </si>
  <si>
    <t>Rivera-Williamson</t>
  </si>
  <si>
    <t>Adult guidance worker</t>
  </si>
  <si>
    <t>015.119.2078</t>
  </si>
  <si>
    <t>jsmith@yahoo.com</t>
  </si>
  <si>
    <t>Hope minute now maintain.</t>
  </si>
  <si>
    <t>Jennifer Roth</t>
  </si>
  <si>
    <t>Austin Inc</t>
  </si>
  <si>
    <t>Aid worker</t>
  </si>
  <si>
    <t>9537771466</t>
  </si>
  <si>
    <t>melissanorman@montgomery-myers.info</t>
  </si>
  <si>
    <t>Term unit play.</t>
  </si>
  <si>
    <t>Francisco Williams</t>
  </si>
  <si>
    <t>Martinez and Sons</t>
  </si>
  <si>
    <t>Facilities manager</t>
  </si>
  <si>
    <t>733.891.9561x4514</t>
  </si>
  <si>
    <t>kelsey89@gmail.com</t>
  </si>
  <si>
    <t>Fine instead.</t>
  </si>
  <si>
    <t>Travis Peters</t>
  </si>
  <si>
    <t>Anderson and Sons</t>
  </si>
  <si>
    <t>Psychologist, occupational</t>
  </si>
  <si>
    <t>535.752.8909x850</t>
  </si>
  <si>
    <t>brewerjose@roman.org</t>
  </si>
  <si>
    <t>Difficult guy pick beautiful.</t>
  </si>
  <si>
    <t>Robert Taylor</t>
  </si>
  <si>
    <t>Meyer-Williams</t>
  </si>
  <si>
    <t>001-329-292-1511x9451</t>
  </si>
  <si>
    <t>joshuamullins@colon-reed.com</t>
  </si>
  <si>
    <t>Plant others.</t>
  </si>
  <si>
    <t>Michael Hoffman</t>
  </si>
  <si>
    <t>Herrera-Watson</t>
  </si>
  <si>
    <t>Teacher, English as a foreign language</t>
  </si>
  <si>
    <t>(442)173-2825x168</t>
  </si>
  <si>
    <t>xanderson@hotmail.com</t>
  </si>
  <si>
    <t>Firm resource peace parent behind.</t>
  </si>
  <si>
    <t>Joseph Cook</t>
  </si>
  <si>
    <t>Adams, Nelson and Wood</t>
  </si>
  <si>
    <t>Chief Marketing Officer</t>
  </si>
  <si>
    <t>450-486-0801</t>
  </si>
  <si>
    <t>laura72@gmail.com</t>
  </si>
  <si>
    <t>Up system sometimes call other.</t>
  </si>
  <si>
    <t>Miranda Patel</t>
  </si>
  <si>
    <t>Thompson, Garcia and Alvarez</t>
  </si>
  <si>
    <t>Editor, film/video</t>
  </si>
  <si>
    <t>+1-598-440-8505x79039</t>
  </si>
  <si>
    <t>douglasrodgers@yahoo.com</t>
  </si>
  <si>
    <t>Never front pay simple.</t>
  </si>
  <si>
    <t>Laurie Johnson</t>
  </si>
  <si>
    <t>Smith, Christensen and Mann</t>
  </si>
  <si>
    <t>Brewing technologist</t>
  </si>
  <si>
    <t>178.628.4044x987</t>
  </si>
  <si>
    <t>mariah98@rogers.com</t>
  </si>
  <si>
    <t>Community look.</t>
  </si>
  <si>
    <t>Jason Walton</t>
  </si>
  <si>
    <t>Smith LLC</t>
  </si>
  <si>
    <t>Investment banker, operational</t>
  </si>
  <si>
    <t>760-338-2971</t>
  </si>
  <si>
    <t>patricksmith@yahoo.com</t>
  </si>
  <si>
    <t>By same child.</t>
  </si>
  <si>
    <t>David Oconnor</t>
  </si>
  <si>
    <t>Williams-Juarez</t>
  </si>
  <si>
    <t>Medical sales representative</t>
  </si>
  <si>
    <t>001-804-888-2887x177</t>
  </si>
  <si>
    <t>josephharrison@mccarthy.net</t>
  </si>
  <si>
    <t>Edge word project.</t>
  </si>
  <si>
    <t>Jason Nguyen</t>
  </si>
  <si>
    <t>Robinson LLC</t>
  </si>
  <si>
    <t>Psychologist, educational</t>
  </si>
  <si>
    <t>(552)431-5276x649</t>
  </si>
  <si>
    <t>sullivannathan@hotmail.com</t>
  </si>
  <si>
    <t>If energy property.</t>
  </si>
  <si>
    <t>Mrs. Michelle Mitchell</t>
  </si>
  <si>
    <t>West PLC</t>
  </si>
  <si>
    <t>Press sub</t>
  </si>
  <si>
    <t>709.581.1991x630</t>
  </si>
  <si>
    <t>brendan86@hanna.com</t>
  </si>
  <si>
    <t>Tax six big.</t>
  </si>
  <si>
    <t>Samuel Swanson</t>
  </si>
  <si>
    <t>Miller PLC</t>
  </si>
  <si>
    <t>8414928552</t>
  </si>
  <si>
    <t>osantiago@yahoo.com</t>
  </si>
  <si>
    <t>I grow.</t>
  </si>
  <si>
    <t>Mia Turner</t>
  </si>
  <si>
    <t>Singleton, Smith and Contreras</t>
  </si>
  <si>
    <t>+1-149-283-5318x311</t>
  </si>
  <si>
    <t>anna47@smith.net</t>
  </si>
  <si>
    <t>Leave structure hard.</t>
  </si>
  <si>
    <t>Kristin Bradford</t>
  </si>
  <si>
    <t>Wheeler, Bishop and Park</t>
  </si>
  <si>
    <t>Drilling engineer</t>
  </si>
  <si>
    <t>(804)596-6166x388</t>
  </si>
  <si>
    <t>sharris@yahoo.com</t>
  </si>
  <si>
    <t>Wife she fall middle.</t>
  </si>
  <si>
    <t>Janice Thomas</t>
  </si>
  <si>
    <t>Davis Ltd</t>
  </si>
  <si>
    <t>Chartered accountant</t>
  </si>
  <si>
    <t>(924)790-3311x7329</t>
  </si>
  <si>
    <t>michealmccullough@hotmail.com</t>
  </si>
  <si>
    <t>Over condition office address.</t>
  </si>
  <si>
    <t>Daniel Davis</t>
  </si>
  <si>
    <t>Beck-Curry</t>
  </si>
  <si>
    <t>Customer service manager</t>
  </si>
  <si>
    <t>975.193.5505</t>
  </si>
  <si>
    <t>youngelizabeth@patel.com</t>
  </si>
  <si>
    <t>Wonder suffer relationship like deal.</t>
  </si>
  <si>
    <t>Diane Morrow</t>
  </si>
  <si>
    <t>Editor, commissioning</t>
  </si>
  <si>
    <t>+1-619-245-3943</t>
  </si>
  <si>
    <t>shawconnie@gonzalez.com</t>
  </si>
  <si>
    <t>Economic by gun mean.</t>
  </si>
  <si>
    <t>James Roberts</t>
  </si>
  <si>
    <t>Murphy, Sharp and Drake</t>
  </si>
  <si>
    <t>Development worker, community</t>
  </si>
  <si>
    <t>604.433.4981x78906</t>
  </si>
  <si>
    <t>vickiebennett@gmail.com</t>
  </si>
  <si>
    <t>Sure fear rule.</t>
  </si>
  <si>
    <t>Katie Watson</t>
  </si>
  <si>
    <t>Aguilar-Miller</t>
  </si>
  <si>
    <t>Warehouse manager</t>
  </si>
  <si>
    <t>286.949.0978</t>
  </si>
  <si>
    <t>donald30@castro.info</t>
  </si>
  <si>
    <t>When push city soldier.</t>
  </si>
  <si>
    <t>Darrell Ayala</t>
  </si>
  <si>
    <t>Blake, Garcia and Walker</t>
  </si>
  <si>
    <t>Field trials officer</t>
  </si>
  <si>
    <t>918-058-3360x16946</t>
  </si>
  <si>
    <t>james36@reyes.com</t>
  </si>
  <si>
    <t>Citizen major grow.</t>
  </si>
  <si>
    <t>Desiree Thomas</t>
  </si>
  <si>
    <t>Kemp-Johnson</t>
  </si>
  <si>
    <t>Advice worker</t>
  </si>
  <si>
    <t>2174168358</t>
  </si>
  <si>
    <t>tsalazar@gmail.com</t>
  </si>
  <si>
    <t>Recently put generation just.</t>
  </si>
  <si>
    <t>Hannah Garcia</t>
  </si>
  <si>
    <t>Sanchez-Schroeder</t>
  </si>
  <si>
    <t>101.520.9548</t>
  </si>
  <si>
    <t>gonzalezjennifer@roberts.com</t>
  </si>
  <si>
    <t>Hospital same opportunity.</t>
  </si>
  <si>
    <t>Matthew Bradley</t>
  </si>
  <si>
    <t>Turner and Sons</t>
  </si>
  <si>
    <t>Medical secretary</t>
  </si>
  <si>
    <t>001-753-016-6245x89132</t>
  </si>
  <si>
    <t>joneskrystal@hotmail.com</t>
  </si>
  <si>
    <t>Participant direction hair.</t>
  </si>
  <si>
    <t>Jaclyn White</t>
  </si>
  <si>
    <t>Cox Group</t>
  </si>
  <si>
    <t>Horticulturist, amenity</t>
  </si>
  <si>
    <t>240-574-4231x70865</t>
  </si>
  <si>
    <t>katielee@hernandez.info</t>
  </si>
  <si>
    <t>Stuff direction second customer.</t>
  </si>
  <si>
    <t>Sarah Keller</t>
  </si>
  <si>
    <t>Robles, Robles and Smith</t>
  </si>
  <si>
    <t>Geologist, wellsite</t>
  </si>
  <si>
    <t>+1-440-139-4122</t>
  </si>
  <si>
    <t>jamieharper@osborne-matthews.com</t>
  </si>
  <si>
    <t>Way issue history house.</t>
  </si>
  <si>
    <t>Mary Parker</t>
  </si>
  <si>
    <t>Silva, Bowen and Johnson</t>
  </si>
  <si>
    <t>Research officer, political party</t>
  </si>
  <si>
    <t>+1-911-114-8873x48485</t>
  </si>
  <si>
    <t>rbaker@hotmail.com</t>
  </si>
  <si>
    <t>For end dream third food.</t>
  </si>
  <si>
    <t>Catherine Jenkins</t>
  </si>
  <si>
    <t>Valenzuela Ltd</t>
  </si>
  <si>
    <t>Animal technologist</t>
  </si>
  <si>
    <t>(767)480-3972x1183</t>
  </si>
  <si>
    <t>andreareeves@giles.com</t>
  </si>
  <si>
    <t>Network red.</t>
  </si>
  <si>
    <t>Brian Williams</t>
  </si>
  <si>
    <t>Kim-Garcia</t>
  </si>
  <si>
    <t>Adult nurse</t>
  </si>
  <si>
    <t>001-587-270-3530</t>
  </si>
  <si>
    <t>dawnmorales@gmail.com</t>
  </si>
  <si>
    <t>Measure save remain a.</t>
  </si>
  <si>
    <t>Lisa Kelly</t>
  </si>
  <si>
    <t>Moore, Whitehead and Norton</t>
  </si>
  <si>
    <t>Broadcast presenter</t>
  </si>
  <si>
    <t>(199)798-2203x545</t>
  </si>
  <si>
    <t>sthompson@gmail.com</t>
  </si>
  <si>
    <t>Contain safe.</t>
  </si>
  <si>
    <t>Debra Rangel</t>
  </si>
  <si>
    <t>Morrow-Wagner</t>
  </si>
  <si>
    <t>Consulting civil engineer</t>
  </si>
  <si>
    <t>5266313621</t>
  </si>
  <si>
    <t>johnsonkristen@rodriguez-rodriguez.biz</t>
  </si>
  <si>
    <t>Black between cut car.</t>
  </si>
  <si>
    <t>Ryan Shaw</t>
  </si>
  <si>
    <t>Black LLC</t>
  </si>
  <si>
    <t>Ecologist</t>
  </si>
  <si>
    <t>585.199.6266x9496</t>
  </si>
  <si>
    <t>mblanchard@yahoo.com</t>
  </si>
  <si>
    <t>Even less cell.</t>
  </si>
  <si>
    <t>Ralph Buchanan</t>
  </si>
  <si>
    <t>Brown-Rodriguez</t>
  </si>
  <si>
    <t>Producer, television/film/video</t>
  </si>
  <si>
    <t>426.843.4808</t>
  </si>
  <si>
    <t>reedronald@mitchell.com</t>
  </si>
  <si>
    <t>Student enjoy street like.</t>
  </si>
  <si>
    <t>Amanda Walker</t>
  </si>
  <si>
    <t>Walker-Thompson</t>
  </si>
  <si>
    <t>Actor</t>
  </si>
  <si>
    <t>588-366-9682x27365</t>
  </si>
  <si>
    <t>osmith@yahoo.com</t>
  </si>
  <si>
    <t>Ball modern.</t>
  </si>
  <si>
    <t>Fernando Reed</t>
  </si>
  <si>
    <t>Lee-Allen</t>
  </si>
  <si>
    <t>Psychologist, counselling</t>
  </si>
  <si>
    <t>001-452-668-1255</t>
  </si>
  <si>
    <t>moorejose@alvarez-white.org</t>
  </si>
  <si>
    <t>Author language cost word.</t>
  </si>
  <si>
    <t>John Castro</t>
  </si>
  <si>
    <t>Porter-Lloyd</t>
  </si>
  <si>
    <t>Writer</t>
  </si>
  <si>
    <t>+1-456-694-6199x26324</t>
  </si>
  <si>
    <t>miguel12@evans-bailey.com</t>
  </si>
  <si>
    <t>Serious last.</t>
  </si>
  <si>
    <t>Rebecca Rogers MD</t>
  </si>
  <si>
    <t>Richardson-Zimmerman</t>
  </si>
  <si>
    <t>Horticultural consultant</t>
  </si>
  <si>
    <t>650.506.4327x17754</t>
  </si>
  <si>
    <t>matthewlewis@gmail.com</t>
  </si>
  <si>
    <t>Question appear respond.</t>
  </si>
  <si>
    <t>Antonio Adams</t>
  </si>
  <si>
    <t>Williams Inc</t>
  </si>
  <si>
    <t>Engineer, mining</t>
  </si>
  <si>
    <t>001-998-753-4645x83171</t>
  </si>
  <si>
    <t>hkelly@hotmail.com</t>
  </si>
  <si>
    <t>Thousand party bed fish.</t>
  </si>
  <si>
    <t>Joshua Wolf</t>
  </si>
  <si>
    <t>Bell, Foster and Crawford</t>
  </si>
  <si>
    <t>Translator</t>
  </si>
  <si>
    <t>6998033883</t>
  </si>
  <si>
    <t>sarah70@johnston.info</t>
  </si>
  <si>
    <t>Probably discussion.</t>
  </si>
  <si>
    <t>Lauren Smith</t>
  </si>
  <si>
    <t>Lopez-Bell</t>
  </si>
  <si>
    <t>Maintenance engineer</t>
  </si>
  <si>
    <t>020.146.3716</t>
  </si>
  <si>
    <t>joshua67@hotmail.com</t>
  </si>
  <si>
    <t>Focus director leg that our.</t>
  </si>
  <si>
    <t>Sarah Martinez</t>
  </si>
  <si>
    <t>Bishop, Carter and Murray</t>
  </si>
  <si>
    <t>Private music teacher</t>
  </si>
  <si>
    <t>596-293-1050</t>
  </si>
  <si>
    <t>manningsheri@hotmail.com</t>
  </si>
  <si>
    <t>A never family indeed.</t>
  </si>
  <si>
    <t>Jessica Lyons</t>
  </si>
  <si>
    <t>Campbell, Evans and Wells</t>
  </si>
  <si>
    <t>Museum/gallery conservator</t>
  </si>
  <si>
    <t>959-201-7111x22337</t>
  </si>
  <si>
    <t>aimee47@yahoo.com</t>
  </si>
  <si>
    <t>Data pay.</t>
  </si>
  <si>
    <t>Tammy Horn</t>
  </si>
  <si>
    <t>Garrett-Lynch</t>
  </si>
  <si>
    <t>General practice doctor</t>
  </si>
  <si>
    <t>+1-651-165-6999x889</t>
  </si>
  <si>
    <t>morgan58@hotmail.com</t>
  </si>
  <si>
    <t>Seek bill describe rock.</t>
  </si>
  <si>
    <t>Brenda Atkinson</t>
  </si>
  <si>
    <t>Taylor, Johnson and Miller</t>
  </si>
  <si>
    <t>Research officer, government</t>
  </si>
  <si>
    <t>001-593-957-6645x255</t>
  </si>
  <si>
    <t>jasmine35@sandoval-woodard.com</t>
  </si>
  <si>
    <t>Decade add analysis.</t>
  </si>
  <si>
    <t>Karen Patterson</t>
  </si>
  <si>
    <t>Johnson Group</t>
  </si>
  <si>
    <t>Counsellor</t>
  </si>
  <si>
    <t>022.638.5718</t>
  </si>
  <si>
    <t>earmstrong@brown.biz</t>
  </si>
  <si>
    <t>Leg series choose third.</t>
  </si>
  <si>
    <t>Amanda Clark</t>
  </si>
  <si>
    <t>Castaneda LLC</t>
  </si>
  <si>
    <t>Designer, exhibition/display</t>
  </si>
  <si>
    <t>864.659.3670x715</t>
  </si>
  <si>
    <t>qrussell@hoffman-larson.com</t>
  </si>
  <si>
    <t>Fish believe various TV.</t>
  </si>
  <si>
    <t>Jennifer Simmons</t>
  </si>
  <si>
    <t>Jenkins-Dorsey</t>
  </si>
  <si>
    <t>+1-642-757-8070</t>
  </si>
  <si>
    <t>smithmark@hotmail.com</t>
  </si>
  <si>
    <t>Look game quite protect.</t>
  </si>
  <si>
    <t>Jordan Bird</t>
  </si>
  <si>
    <t>King-Tucker</t>
  </si>
  <si>
    <t>Scientific laboratory technician</t>
  </si>
  <si>
    <t>6513972779</t>
  </si>
  <si>
    <t>abarnett@gmail.com</t>
  </si>
  <si>
    <t>Particularly social front seek.</t>
  </si>
  <si>
    <t>Margaret Morris</t>
  </si>
  <si>
    <t>Martinez-Guzman</t>
  </si>
  <si>
    <t>Restaurant manager, fast food</t>
  </si>
  <si>
    <t>(948)798-5776x336</t>
  </si>
  <si>
    <t>samantha41@yahoo.com</t>
  </si>
  <si>
    <t>Dinner radio consider.</t>
  </si>
  <si>
    <t>David Garcia</t>
  </si>
  <si>
    <t>Baker Group</t>
  </si>
  <si>
    <t>Designer, interior/spatial</t>
  </si>
  <si>
    <t>589-015-3341x1810</t>
  </si>
  <si>
    <t>pearsonmorgan@atkins-smith.net</t>
  </si>
  <si>
    <t>Member beat person article.</t>
  </si>
  <si>
    <t>Lori Franklin</t>
  </si>
  <si>
    <t>Skinner Group</t>
  </si>
  <si>
    <t>Careers information officer</t>
  </si>
  <si>
    <t>+1-520-996-9017x918</t>
  </si>
  <si>
    <t>kevinclements@trevino-wells.com</t>
  </si>
  <si>
    <t>Can thing.</t>
  </si>
  <si>
    <t>Lisa Owens</t>
  </si>
  <si>
    <t>Andrews Ltd</t>
  </si>
  <si>
    <t>(223)600-4682</t>
  </si>
  <si>
    <t>ayu@gmail.com</t>
  </si>
  <si>
    <t>Mention measure.</t>
  </si>
  <si>
    <t>Danielle Acosta</t>
  </si>
  <si>
    <t>Petersen Inc</t>
  </si>
  <si>
    <t>Scientist, clinical (histocompatibility and immunogenetics)</t>
  </si>
  <si>
    <t>001-643-599-3859x66434</t>
  </si>
  <si>
    <t>morenojack@rodriguez.com</t>
  </si>
  <si>
    <t>Floor must through if either.</t>
  </si>
  <si>
    <t>Gold</t>
  </si>
  <si>
    <t>Moderate-high value and recent contact</t>
  </si>
  <si>
    <t>Mark Graham</t>
  </si>
  <si>
    <t>Brown, Gordon and Murray</t>
  </si>
  <si>
    <t>Fisheries officer</t>
  </si>
  <si>
    <t>731-904-3901</t>
  </si>
  <si>
    <t>hshields@stevens.com</t>
  </si>
  <si>
    <t>Individual war attorney enjoy media.</t>
  </si>
  <si>
    <t>Denise Barrett</t>
  </si>
  <si>
    <t>Phillips, Welch and Kidd</t>
  </si>
  <si>
    <t>Education officer, museum</t>
  </si>
  <si>
    <t>(828)337-5554</t>
  </si>
  <si>
    <t>melissa92@yahoo.com</t>
  </si>
  <si>
    <t>Brother by.</t>
  </si>
  <si>
    <t>Michael Mayo</t>
  </si>
  <si>
    <t>Peterson Group</t>
  </si>
  <si>
    <t>Dentist</t>
  </si>
  <si>
    <t>001-727-764-2270x9169</t>
  </si>
  <si>
    <t>michael89@sullivan.com</t>
  </si>
  <si>
    <t>Race might environment.</t>
  </si>
  <si>
    <t>Tonya Knight</t>
  </si>
  <si>
    <t>Robles-Freeman</t>
  </si>
  <si>
    <t>Therapist, speech and language</t>
  </si>
  <si>
    <t>(050)140-3233x1617</t>
  </si>
  <si>
    <t>xpotter@weaver.net</t>
  </si>
  <si>
    <t>Why kitchen hard.</t>
  </si>
  <si>
    <t>Jacqueline Hayes</t>
  </si>
  <si>
    <t>Gross Group</t>
  </si>
  <si>
    <t>Conservation officer, historic buildings</t>
  </si>
  <si>
    <t>7286867085</t>
  </si>
  <si>
    <t>fdavenport@yahoo.com</t>
  </si>
  <si>
    <t>Resource into bit writer affect.</t>
  </si>
  <si>
    <t>Jordan Fisher</t>
  </si>
  <si>
    <t>Austin LLC</t>
  </si>
  <si>
    <t>Naval architect</t>
  </si>
  <si>
    <t>(413)393-5492</t>
  </si>
  <si>
    <t>fcampbell@tapia.biz</t>
  </si>
  <si>
    <t>Price education fish.</t>
  </si>
  <si>
    <t>Christopher Harrison</t>
  </si>
  <si>
    <t>Munoz Group</t>
  </si>
  <si>
    <t>041.654.6676x63341</t>
  </si>
  <si>
    <t>megan61@anderson-hughes.com</t>
  </si>
  <si>
    <t>Moment wife.</t>
  </si>
  <si>
    <t>Alan Miller</t>
  </si>
  <si>
    <t>Dunn-Gomez</t>
  </si>
  <si>
    <t>Podiatrist</t>
  </si>
  <si>
    <t>(614)590-4525</t>
  </si>
  <si>
    <t>igutierrez@yahoo.com</t>
  </si>
  <si>
    <t>Employee understand.</t>
  </si>
  <si>
    <t>Mr. Mark Rowe MD</t>
  </si>
  <si>
    <t>Pensions consultant</t>
  </si>
  <si>
    <t>+1-824-937-3042x529</t>
  </si>
  <si>
    <t>mistydean@roberts.com</t>
  </si>
  <si>
    <t>Star mouth find high prove.</t>
  </si>
  <si>
    <t>Kimberly Kerr</t>
  </si>
  <si>
    <t>Jones-Garza</t>
  </si>
  <si>
    <t>Research scientist (life sciences)</t>
  </si>
  <si>
    <t>+1-031-984-0076x76810</t>
  </si>
  <si>
    <t>vasquezjeffrey@yahoo.com</t>
  </si>
  <si>
    <t>Hit participant series against.</t>
  </si>
  <si>
    <t>Sarah Stanton</t>
  </si>
  <si>
    <t>Diaz Ltd</t>
  </si>
  <si>
    <t>Surveyor, land/geomatics</t>
  </si>
  <si>
    <t>+1-266-127-0167x0016</t>
  </si>
  <si>
    <t>sarahthomas@gmail.com</t>
  </si>
  <si>
    <t>Stand red say woman stay.</t>
  </si>
  <si>
    <t>Julie Meyer</t>
  </si>
  <si>
    <t>Mann-Wright</t>
  </si>
  <si>
    <t>Electronics engineer</t>
  </si>
  <si>
    <t>+1-084-116-2066x851</t>
  </si>
  <si>
    <t>pcampbell@pearson.com</t>
  </si>
  <si>
    <t>Edge country reality pretty standard.</t>
  </si>
  <si>
    <t>Herbert Miller</t>
  </si>
  <si>
    <t>Olson-Roberts</t>
  </si>
  <si>
    <t>Advertising account planner</t>
  </si>
  <si>
    <t>6829586681</t>
  </si>
  <si>
    <t>vanessa42@allen.com</t>
  </si>
  <si>
    <t>Skill rock difference beautiful evidence.</t>
  </si>
  <si>
    <t>Christy Meyer</t>
  </si>
  <si>
    <t>Silva-Briggs</t>
  </si>
  <si>
    <t>991-010-1683x934</t>
  </si>
  <si>
    <t>dzimmerman@delgado-allen.com</t>
  </si>
  <si>
    <t>Tv very year.</t>
  </si>
  <si>
    <t>Denise Allen</t>
  </si>
  <si>
    <t>Edwards-Green</t>
  </si>
  <si>
    <t>Chief of Staff</t>
  </si>
  <si>
    <t>(917)236-8767x275</t>
  </si>
  <si>
    <t>leemartha@johnson-webster.com</t>
  </si>
  <si>
    <t>Worker conference.</t>
  </si>
  <si>
    <t>Christina Black</t>
  </si>
  <si>
    <t>Garcia-Boyd</t>
  </si>
  <si>
    <t>Agricultural engineer</t>
  </si>
  <si>
    <t>001-685-937-8336</t>
  </si>
  <si>
    <t>bishopkathy@carter-austin.org</t>
  </si>
  <si>
    <t>Teacher join step best.</t>
  </si>
  <si>
    <t>Kristin Miller</t>
  </si>
  <si>
    <t>Gentry Ltd</t>
  </si>
  <si>
    <t>Paramedic</t>
  </si>
  <si>
    <t>986-240-0076x1886</t>
  </si>
  <si>
    <t>tskinner@yahoo.com</t>
  </si>
  <si>
    <t>Create serve sign who.</t>
  </si>
  <si>
    <t>Steven Camacho</t>
  </si>
  <si>
    <t>Davis-Smith</t>
  </si>
  <si>
    <t>Scientist, research (maths)</t>
  </si>
  <si>
    <t>925.150.4793</t>
  </si>
  <si>
    <t>lindsey48@pollard.net</t>
  </si>
  <si>
    <t>Right scientist.</t>
  </si>
  <si>
    <t>Stephanie Davis</t>
  </si>
  <si>
    <t>Stewart-Howell</t>
  </si>
  <si>
    <t>942-419-3746</t>
  </si>
  <si>
    <t>cwhite@gmail.com</t>
  </si>
  <si>
    <t>Leg task near.</t>
  </si>
  <si>
    <t>Dennis Thomas</t>
  </si>
  <si>
    <t>Hansen PLC</t>
  </si>
  <si>
    <t>Tourism officer</t>
  </si>
  <si>
    <t>+1-504-135-2101x11051</t>
  </si>
  <si>
    <t>ryanwhite@carney-davis.com</t>
  </si>
  <si>
    <t>Really score suggest.</t>
  </si>
  <si>
    <t>Michael Jones</t>
  </si>
  <si>
    <t>Fields-Kirby</t>
  </si>
  <si>
    <t>545-964-1667</t>
  </si>
  <si>
    <t>ashleymartin@yahoo.com</t>
  </si>
  <si>
    <t>Network project magazine person rule.</t>
  </si>
  <si>
    <t>Mason Adams</t>
  </si>
  <si>
    <t>Jackson, Waters and Ayers</t>
  </si>
  <si>
    <t>Hydrogeologist</t>
  </si>
  <si>
    <t>056-773-5391x85027</t>
  </si>
  <si>
    <t>mcintyrestacy@gmail.com</t>
  </si>
  <si>
    <t>Character hundred politics score.</t>
  </si>
  <si>
    <t>Zachary Stewart</t>
  </si>
  <si>
    <t>Young PLC</t>
  </si>
  <si>
    <t>Public relations account executive</t>
  </si>
  <si>
    <t>945-582-7354x1902</t>
  </si>
  <si>
    <t>anthony79@hale.com</t>
  </si>
  <si>
    <t>Probably policy group require.</t>
  </si>
  <si>
    <t>Karen Summers</t>
  </si>
  <si>
    <t>Boyd, Burns and Lopez</t>
  </si>
  <si>
    <t>Public librarian</t>
  </si>
  <si>
    <t>285.271.8050x1651</t>
  </si>
  <si>
    <t>tammystevens@hall.com</t>
  </si>
  <si>
    <t>Need wonder attorney democratic.</t>
  </si>
  <si>
    <t>Randy Mcmillan</t>
  </si>
  <si>
    <t>Price, Eaton and Frank</t>
  </si>
  <si>
    <t>Horticulturist, commercial</t>
  </si>
  <si>
    <t>471-293-9295</t>
  </si>
  <si>
    <t>robertjoseph@stevens-patterson.com</t>
  </si>
  <si>
    <t>Building capital move decide.</t>
  </si>
  <si>
    <t>Casey Alvarado</t>
  </si>
  <si>
    <t>Wilson and Sons</t>
  </si>
  <si>
    <t>Telecommunications researcher</t>
  </si>
  <si>
    <t>049-590-6444</t>
  </si>
  <si>
    <t>campbelljerry@hotmail.com</t>
  </si>
  <si>
    <t>Fly pay or require.</t>
  </si>
  <si>
    <t>John Daniels</t>
  </si>
  <si>
    <t>Reyes, May and Rodriguez</t>
  </si>
  <si>
    <t>Marine scientist</t>
  </si>
  <si>
    <t>640.489.2180x666</t>
  </si>
  <si>
    <t>christine46@henry.com</t>
  </si>
  <si>
    <t>Alone history brother.</t>
  </si>
  <si>
    <t>Kelly Rhodes</t>
  </si>
  <si>
    <t>Thomas LLC</t>
  </si>
  <si>
    <t>Press photographer</t>
  </si>
  <si>
    <t>+1-840-792-1380x866</t>
  </si>
  <si>
    <t>kathryn01@gmail.com</t>
  </si>
  <si>
    <t>Level also.</t>
  </si>
  <si>
    <t>Edgar Cummings</t>
  </si>
  <si>
    <t>Silva-Ramos</t>
  </si>
  <si>
    <t>Restaurant manager</t>
  </si>
  <si>
    <t>001-011-399-4232x74770</t>
  </si>
  <si>
    <t>carlos59@diaz-ramos.com</t>
  </si>
  <si>
    <t>Stop successful lot.</t>
  </si>
  <si>
    <t>John Murphy</t>
  </si>
  <si>
    <t>Jones LLC</t>
  </si>
  <si>
    <t>Musician</t>
  </si>
  <si>
    <t>415.879.9575</t>
  </si>
  <si>
    <t>richardmills@johnson.com</t>
  </si>
  <si>
    <t>Kind plan push owner anything.</t>
  </si>
  <si>
    <t>Grace Martinez</t>
  </si>
  <si>
    <t>Andrade, Savage and Hale</t>
  </si>
  <si>
    <t>Clinical scientist, histocompatibility and immunogenetics</t>
  </si>
  <si>
    <t>329-553-8324x498</t>
  </si>
  <si>
    <t>thunter@hotmail.com</t>
  </si>
  <si>
    <t>Contain material reveal interesting.</t>
  </si>
  <si>
    <t>Victoria Buchanan</t>
  </si>
  <si>
    <t>Gonzales PLC</t>
  </si>
  <si>
    <t>Legal secretary</t>
  </si>
  <si>
    <t>(168)591-0271</t>
  </si>
  <si>
    <t>hboyd@yahoo.com</t>
  </si>
  <si>
    <t>Continue occur trouble someone.</t>
  </si>
  <si>
    <t>Kathleen Evans</t>
  </si>
  <si>
    <t>White LLC</t>
  </si>
  <si>
    <t>Hospital pharmacist</t>
  </si>
  <si>
    <t>4561520489</t>
  </si>
  <si>
    <t>wcasey@carpenter-vega.com</t>
  </si>
  <si>
    <t>Begin church.</t>
  </si>
  <si>
    <t>Mary Dean</t>
  </si>
  <si>
    <t>Hughes, Griffin and Lane</t>
  </si>
  <si>
    <t>Education officer, community</t>
  </si>
  <si>
    <t>407.516.5514x315</t>
  </si>
  <si>
    <t>gcarroll@yahoo.com</t>
  </si>
  <si>
    <t>Country across clear list house.</t>
  </si>
  <si>
    <t>Stephanie Cruz</t>
  </si>
  <si>
    <t>Mcdaniel PLC</t>
  </si>
  <si>
    <t>107-200-9073x28675</t>
  </si>
  <si>
    <t>murphymegan@gmail.com</t>
  </si>
  <si>
    <t>Marriage interest weight his art.</t>
  </si>
  <si>
    <t>Jacqueline Key</t>
  </si>
  <si>
    <t>Reyes-Leblanc</t>
  </si>
  <si>
    <t>Optician, dispensing</t>
  </si>
  <si>
    <t>589.373.0730</t>
  </si>
  <si>
    <t>lisa97@owens-walker.com</t>
  </si>
  <si>
    <t>Eight indeed firm.</t>
  </si>
  <si>
    <t>Thomas Pearson</t>
  </si>
  <si>
    <t>Martinez, Richardson and Curtis</t>
  </si>
  <si>
    <t>Cartographer</t>
  </si>
  <si>
    <t>+1-747-118-4974x197</t>
  </si>
  <si>
    <t>dennis70@sullivan.com</t>
  </si>
  <si>
    <t>Strategy section head trip.</t>
  </si>
  <si>
    <t>Christine Freeman</t>
  </si>
  <si>
    <t>Lamb Inc</t>
  </si>
  <si>
    <t>Freight forwarder</t>
  </si>
  <si>
    <t>001-788-627-4471x9061</t>
  </si>
  <si>
    <t>spearsscott@hotmail.com</t>
  </si>
  <si>
    <t>Between popular meeting west bed.</t>
  </si>
  <si>
    <t>Joseph Morton</t>
  </si>
  <si>
    <t>Perez-Carroll</t>
  </si>
  <si>
    <t>Engineer, chemical</t>
  </si>
  <si>
    <t>9549646308</t>
  </si>
  <si>
    <t>ayalasteven@powers.info</t>
  </si>
  <si>
    <t>Loss reduce they need.</t>
  </si>
  <si>
    <t>John Andrews</t>
  </si>
  <si>
    <t>Macdonald-Johnson</t>
  </si>
  <si>
    <t>Training and development officer</t>
  </si>
  <si>
    <t>(574)115-4366</t>
  </si>
  <si>
    <t>johnsonbrandon@yahoo.com</t>
  </si>
  <si>
    <t>Body commercial person describe challenge.</t>
  </si>
  <si>
    <t>Maria Rodriguez</t>
  </si>
  <si>
    <t>Cain, Herrera and Long</t>
  </si>
  <si>
    <t>(960)097-4807x9010</t>
  </si>
  <si>
    <t>ronaldmyers@gmail.com</t>
  </si>
  <si>
    <t>Current purpose never.</t>
  </si>
  <si>
    <t>Louis Wilkerson</t>
  </si>
  <si>
    <t>Smith Group</t>
  </si>
  <si>
    <t>Chief Operating Officer</t>
  </si>
  <si>
    <t>(474)725-5983x1271</t>
  </si>
  <si>
    <t>davidscott@hotmail.com</t>
  </si>
  <si>
    <t>Try environmental capital.</t>
  </si>
  <si>
    <t>Michelle Jones</t>
  </si>
  <si>
    <t>Castillo, Arroyo and Phillips</t>
  </si>
  <si>
    <t>005-414-5886x1140</t>
  </si>
  <si>
    <t>melanie55@gmail.com</t>
  </si>
  <si>
    <t>Try reason dark.</t>
  </si>
  <si>
    <t>Steven Jimenez</t>
  </si>
  <si>
    <t>Kaufman Ltd</t>
  </si>
  <si>
    <t>Physicist, medical</t>
  </si>
  <si>
    <t>394.405.1069x8588</t>
  </si>
  <si>
    <t>rwhite@yahoo.com</t>
  </si>
  <si>
    <t>Event example state.</t>
  </si>
  <si>
    <t>Kelly Cruz</t>
  </si>
  <si>
    <t>Barron Ltd</t>
  </si>
  <si>
    <t>Development worker, international aid</t>
  </si>
  <si>
    <t>010-664-8163</t>
  </si>
  <si>
    <t>denisegarcia@yahoo.com</t>
  </si>
  <si>
    <t>Choose remain beyond throughout.</t>
  </si>
  <si>
    <t>Christy Sullivan</t>
  </si>
  <si>
    <t>Sandoval, Jackson and Burns</t>
  </si>
  <si>
    <t>Sales executive</t>
  </si>
  <si>
    <t>001-481-958-2932x781</t>
  </si>
  <si>
    <t>christopher26@mcdonald-ray.com</t>
  </si>
  <si>
    <t>Us store.</t>
  </si>
  <si>
    <t>Jessica Soto</t>
  </si>
  <si>
    <t>Williams Ltd</t>
  </si>
  <si>
    <t>Marketing executive</t>
  </si>
  <si>
    <t>(801)464-5797x0438</t>
  </si>
  <si>
    <t>barbararangel@yahoo.com</t>
  </si>
  <si>
    <t>Team somebody camera treat.</t>
  </si>
  <si>
    <t>Patricia Henry</t>
  </si>
  <si>
    <t>Moore LLC</t>
  </si>
  <si>
    <t>Fish farm manager</t>
  </si>
  <si>
    <t>731-265-7737</t>
  </si>
  <si>
    <t>hscott@hotmail.com</t>
  </si>
  <si>
    <t>Place election receive gun make.</t>
  </si>
  <si>
    <t>Scott Hill</t>
  </si>
  <si>
    <t>Doyle-Guerra</t>
  </si>
  <si>
    <t>Chartered management accountant</t>
  </si>
  <si>
    <t>384.256.2361x21595</t>
  </si>
  <si>
    <t>cbrown@james-thompson.com</t>
  </si>
  <si>
    <t>Decade weight past.</t>
  </si>
  <si>
    <t>Linda Roth</t>
  </si>
  <si>
    <t>Cox, Diaz and Medina</t>
  </si>
  <si>
    <t>Sports development officer</t>
  </si>
  <si>
    <t>(927)068-8999</t>
  </si>
  <si>
    <t>colleenhoward@thornton-padilla.com</t>
  </si>
  <si>
    <t>Growth else.</t>
  </si>
  <si>
    <t>Kenneth Ruiz</t>
  </si>
  <si>
    <t>Foster-Lewis</t>
  </si>
  <si>
    <t>Printmaker</t>
  </si>
  <si>
    <t>001-977-854-9040x8225</t>
  </si>
  <si>
    <t>yateselizabeth@lewis-flowers.com</t>
  </si>
  <si>
    <t>Operation control.</t>
  </si>
  <si>
    <t>Elizabeth Santiago</t>
  </si>
  <si>
    <t>Gomez Group</t>
  </si>
  <si>
    <t>Estate agent</t>
  </si>
  <si>
    <t>001-977-161-2375x7095</t>
  </si>
  <si>
    <t>karipatel@richmond.org</t>
  </si>
  <si>
    <t>Enough rather.</t>
  </si>
  <si>
    <t>Alyssa Harris</t>
  </si>
  <si>
    <t>Dudley, Logan and Drake</t>
  </si>
  <si>
    <t>Media planner</t>
  </si>
  <si>
    <t>427-262-2123x47287</t>
  </si>
  <si>
    <t>santoskevin@gmail.com</t>
  </si>
  <si>
    <t>Key by loss.</t>
  </si>
  <si>
    <t>Craig Wilkerson</t>
  </si>
  <si>
    <t>Sweeney-Floyd</t>
  </si>
  <si>
    <t>IT consultant</t>
  </si>
  <si>
    <t>591-824-9746</t>
  </si>
  <si>
    <t>jeremyoneill@davis.com</t>
  </si>
  <si>
    <t>Now government shoulder air.</t>
  </si>
  <si>
    <t>Robert Garcia</t>
  </si>
  <si>
    <t>Hall-Simmons</t>
  </si>
  <si>
    <t>Fast food restaurant manager</t>
  </si>
  <si>
    <t>110-533-2019x548</t>
  </si>
  <si>
    <t>clinekenneth@perez.biz</t>
  </si>
  <si>
    <t>Suffer family enough century.</t>
  </si>
  <si>
    <t>Heather Sutton</t>
  </si>
  <si>
    <t>Perez, Young and Williams</t>
  </si>
  <si>
    <t>Museum education officer</t>
  </si>
  <si>
    <t>720-378-7010</t>
  </si>
  <si>
    <t>wfrazier@yahoo.com</t>
  </si>
  <si>
    <t>Defense member decide.</t>
  </si>
  <si>
    <t>Kara Andrews</t>
  </si>
  <si>
    <t>Morrison-King</t>
  </si>
  <si>
    <t>Engineer, control and instrumentation</t>
  </si>
  <si>
    <t>+1-519-888-7806x1761</t>
  </si>
  <si>
    <t>jwillis@bond-rose.com</t>
  </si>
  <si>
    <t>Him term.</t>
  </si>
  <si>
    <t>Adam Stuart</t>
  </si>
  <si>
    <t>Ramirez, Jordan and Mcdaniel</t>
  </si>
  <si>
    <t>Radiation protection practitioner</t>
  </si>
  <si>
    <t>+1-700-866-2646x70148</t>
  </si>
  <si>
    <t>jose28@hotmail.com</t>
  </si>
  <si>
    <t>Huge understand.</t>
  </si>
  <si>
    <t>Caroline Cruz</t>
  </si>
  <si>
    <t>Webb, Patrick and Mcdonald</t>
  </si>
  <si>
    <t>Artist</t>
  </si>
  <si>
    <t>245-660-7364x773</t>
  </si>
  <si>
    <t>schwartzcrystal@yahoo.com</t>
  </si>
  <si>
    <t>Across save.</t>
  </si>
  <si>
    <t>Thomas Holland</t>
  </si>
  <si>
    <t>Walker-Payne</t>
  </si>
  <si>
    <t>2425837467</t>
  </si>
  <si>
    <t>amandarobinson@smith.com</t>
  </si>
  <si>
    <t>People guy.</t>
  </si>
  <si>
    <t>Edgar George</t>
  </si>
  <si>
    <t>Miller Inc</t>
  </si>
  <si>
    <t>Dietitian</t>
  </si>
  <si>
    <t>001-326-251-2787</t>
  </si>
  <si>
    <t>theodore83@lopez.com</t>
  </si>
  <si>
    <t>Score magazine base.</t>
  </si>
  <si>
    <t>Bonnie Orr</t>
  </si>
  <si>
    <t>Robertson Inc</t>
  </si>
  <si>
    <t>(381)704-6380</t>
  </si>
  <si>
    <t>tuckermichael@gmail.com</t>
  </si>
  <si>
    <t>Although themselves general.</t>
  </si>
  <si>
    <t>Melissa Jones</t>
  </si>
  <si>
    <t>Bryant, Evans and Hopkins</t>
  </si>
  <si>
    <t>Paediatric nurse</t>
  </si>
  <si>
    <t>464-038-9640</t>
  </si>
  <si>
    <t>greenjoshua@gmail.com</t>
  </si>
  <si>
    <t>Set position see.</t>
  </si>
  <si>
    <t>Michael Webb</t>
  </si>
  <si>
    <t>Anderson Inc</t>
  </si>
  <si>
    <t>Rural practice surveyor</t>
  </si>
  <si>
    <t>187.391.6507</t>
  </si>
  <si>
    <t>qwalters@baker.com</t>
  </si>
  <si>
    <t>Case stand baby.</t>
  </si>
  <si>
    <t>Brandon Smith</t>
  </si>
  <si>
    <t>Juarez-Jennings</t>
  </si>
  <si>
    <t>Animal nutritionist</t>
  </si>
  <si>
    <t>1122278355</t>
  </si>
  <si>
    <t>reyesdenise@hotmail.com</t>
  </si>
  <si>
    <t>Forget kid family thought.</t>
  </si>
  <si>
    <t>Mario Thomas</t>
  </si>
  <si>
    <t>White PLC</t>
  </si>
  <si>
    <t>Photographer</t>
  </si>
  <si>
    <t>9820842543</t>
  </si>
  <si>
    <t>davidparsons@yahoo.com</t>
  </si>
  <si>
    <t>Teach bad most.</t>
  </si>
  <si>
    <t>Russell Larsen</t>
  </si>
  <si>
    <t>Glenn-Gonzales</t>
  </si>
  <si>
    <t>Sales professional, IT</t>
  </si>
  <si>
    <t>816.370.0843x43789</t>
  </si>
  <si>
    <t>steinjennifer@yahoo.com</t>
  </si>
  <si>
    <t>How apply unit within page.</t>
  </si>
  <si>
    <t>Kristen Smith</t>
  </si>
  <si>
    <t>Richardson-Warner</t>
  </si>
  <si>
    <t>001-082-295-7989</t>
  </si>
  <si>
    <t>johnsontracy@gmail.com</t>
  </si>
  <si>
    <t>Once physical husband manage.</t>
  </si>
  <si>
    <t>Matthew Hill Jr.</t>
  </si>
  <si>
    <t>Wright, Ashley and Smith</t>
  </si>
  <si>
    <t>Exercise physiologist</t>
  </si>
  <si>
    <t>575-235-3978x59872</t>
  </si>
  <si>
    <t>daniellekennedy@estes-scott.biz</t>
  </si>
  <si>
    <t>Everybody turn.</t>
  </si>
  <si>
    <t>Cameron Freeman</t>
  </si>
  <si>
    <t>Blanchard-Curtis</t>
  </si>
  <si>
    <t>Social researcher</t>
  </si>
  <si>
    <t>+1-212-909-8463</t>
  </si>
  <si>
    <t>penningtonkatie@gmail.com</t>
  </si>
  <si>
    <t>Cup perhaps explain trouble.</t>
  </si>
  <si>
    <t>Jose Hickman</t>
  </si>
  <si>
    <t>Carr Ltd</t>
  </si>
  <si>
    <t>Special educational needs teacher</t>
  </si>
  <si>
    <t>304.085.5364x200</t>
  </si>
  <si>
    <t>tonya94@waters.com</t>
  </si>
  <si>
    <t>Congress national true social.</t>
  </si>
  <si>
    <t>Kathleen Peters</t>
  </si>
  <si>
    <t>Rodriguez PLC</t>
  </si>
  <si>
    <t>Engineer, site</t>
  </si>
  <si>
    <t>5377945021</t>
  </si>
  <si>
    <t>teresaallen@gmail.com</t>
  </si>
  <si>
    <t>West assume behavior nothing back.</t>
  </si>
  <si>
    <t>Matthew Adams</t>
  </si>
  <si>
    <t>Herrera, Davis and Parker</t>
  </si>
  <si>
    <t>Jewellery designer</t>
  </si>
  <si>
    <t>534-769-2996</t>
  </si>
  <si>
    <t>justinbaker@hotmail.com</t>
  </si>
  <si>
    <t>Perhaps style within police fly.</t>
  </si>
  <si>
    <t>Jason Vazquez</t>
  </si>
  <si>
    <t>Dunn-Hensley</t>
  </si>
  <si>
    <t>(232)342-3951</t>
  </si>
  <si>
    <t>zwilliams@andrews-mata.com</t>
  </si>
  <si>
    <t>Full wind themselves building.</t>
  </si>
  <si>
    <t>Thomas Jones</t>
  </si>
  <si>
    <t>Mendez and Sons</t>
  </si>
  <si>
    <t>Doctor, hospital</t>
  </si>
  <si>
    <t>001-523-308-6660</t>
  </si>
  <si>
    <t>michaelcox@yahoo.com</t>
  </si>
  <si>
    <t>Town interest type me.</t>
  </si>
  <si>
    <t>Kristy Lopez MD</t>
  </si>
  <si>
    <t>Dean-Robinson</t>
  </si>
  <si>
    <t>Airline pilot</t>
  </si>
  <si>
    <t>001-446-703-3141x7966</t>
  </si>
  <si>
    <t>alyssagibbs@gmail.com</t>
  </si>
  <si>
    <t>Local develop.</t>
  </si>
  <si>
    <t>Dennis Rice</t>
  </si>
  <si>
    <t>Fisher and Sons</t>
  </si>
  <si>
    <t>Accommodation manager</t>
  </si>
  <si>
    <t>(462)170-1370x6415</t>
  </si>
  <si>
    <t>sgonzalez@gmail.com</t>
  </si>
  <si>
    <t>Middle increase hope answer lawyer.</t>
  </si>
  <si>
    <t>Mr. Kevin Pineda DDS</t>
  </si>
  <si>
    <t>Peterson, Prince and Horn</t>
  </si>
  <si>
    <t>Civil Service administrator</t>
  </si>
  <si>
    <t>001-829-805-9112x9442</t>
  </si>
  <si>
    <t>reginaldjohnston@hotmail.com</t>
  </si>
  <si>
    <t>Sea into reality simply.</t>
  </si>
  <si>
    <t>Jennifer Cooper</t>
  </si>
  <si>
    <t>Huff, Alexander and Padilla</t>
  </si>
  <si>
    <t>+1-125-972-4222</t>
  </si>
  <si>
    <t>thompsonnatasha@hotmail.com</t>
  </si>
  <si>
    <t>Billion tree recent.</t>
  </si>
  <si>
    <t>Amanda Vazquez</t>
  </si>
  <si>
    <t>Hendrix and Sons</t>
  </si>
  <si>
    <t>(048)430-1815x223</t>
  </si>
  <si>
    <t>heidi28@hotmail.com</t>
  </si>
  <si>
    <t>Student choose yeah.</t>
  </si>
  <si>
    <t>Daniel Steele</t>
  </si>
  <si>
    <t>Campbell PLC</t>
  </si>
  <si>
    <t>+1-078-084-8330x9121</t>
  </si>
  <si>
    <t>michael73@gmail.com</t>
  </si>
  <si>
    <t>Agent ready produce hope.</t>
  </si>
  <si>
    <t>Jacob Avila</t>
  </si>
  <si>
    <t>Thomas-Kelly</t>
  </si>
  <si>
    <t>Chartered legal executive (England and Wales)</t>
  </si>
  <si>
    <t>1681252568</t>
  </si>
  <si>
    <t>cory09@quinn.biz</t>
  </si>
  <si>
    <t>Get bring smile.</t>
  </si>
  <si>
    <t>Jeffrey Pugh</t>
  </si>
  <si>
    <t>Jones Group</t>
  </si>
  <si>
    <t>Chemist, analytical</t>
  </si>
  <si>
    <t>(879)841-8755</t>
  </si>
  <si>
    <t>millerrobert@hotmail.com</t>
  </si>
  <si>
    <t>Personal condition develop.</t>
  </si>
  <si>
    <t>Cynthia Curtis</t>
  </si>
  <si>
    <t>Pacheco, Gutierrez and Jones</t>
  </si>
  <si>
    <t>001-156-966-0143x344</t>
  </si>
  <si>
    <t>johnsonheather@turner.com</t>
  </si>
  <si>
    <t>Company medical reflect.</t>
  </si>
  <si>
    <t>Pamela Hamilton</t>
  </si>
  <si>
    <t>Sutton-Bailey</t>
  </si>
  <si>
    <t>001-431-881-2907x73557</t>
  </si>
  <si>
    <t>wilsoncarmen@davis.org</t>
  </si>
  <si>
    <t>Even deep.</t>
  </si>
  <si>
    <t>Tammy Chapman</t>
  </si>
  <si>
    <t>Walters Ltd</t>
  </si>
  <si>
    <t>Engineer, water</t>
  </si>
  <si>
    <t>581.813.1512x93256</t>
  </si>
  <si>
    <t>pmartinez@gmail.com</t>
  </si>
  <si>
    <t>Bed few.</t>
  </si>
  <si>
    <t>Glenn David</t>
  </si>
  <si>
    <t>Flores-Baker</t>
  </si>
  <si>
    <t>(117)382-9730</t>
  </si>
  <si>
    <t>turnerchristopher@fletcher.com</t>
  </si>
  <si>
    <t>Manage quite provide PM.</t>
  </si>
  <si>
    <t>Juan Gonzalez</t>
  </si>
  <si>
    <t>Bryant PLC</t>
  </si>
  <si>
    <t>Housing manager/officer</t>
  </si>
  <si>
    <t>914.665.2690</t>
  </si>
  <si>
    <t>hallemily@koch-jensen.com</t>
  </si>
  <si>
    <t>Election company I real live.</t>
  </si>
  <si>
    <t>Dale Shelton</t>
  </si>
  <si>
    <t>Salas and Sons</t>
  </si>
  <si>
    <t>Administrator</t>
  </si>
  <si>
    <t>001-760-214-5477</t>
  </si>
  <si>
    <t>dawn07@callahan.net</t>
  </si>
  <si>
    <t>Which bring customer.</t>
  </si>
  <si>
    <t>Steven Bradley</t>
  </si>
  <si>
    <t>Russell Ltd</t>
  </si>
  <si>
    <t>Air traffic controller</t>
  </si>
  <si>
    <t>806-379-3696</t>
  </si>
  <si>
    <t>ortizdaniel@stevens-ross.com</t>
  </si>
  <si>
    <t>Type keep especially return.</t>
  </si>
  <si>
    <t>Tiffany Bowman</t>
  </si>
  <si>
    <t>Robinson and Sons</t>
  </si>
  <si>
    <t>Theatre manager</t>
  </si>
  <si>
    <t>+1-347-469-7865</t>
  </si>
  <si>
    <t>allenanthony@hotmail.com</t>
  </si>
  <si>
    <t>Investment question should success.</t>
  </si>
  <si>
    <t>Pamela Jones</t>
  </si>
  <si>
    <t>Reynolds PLC</t>
  </si>
  <si>
    <t>Psychiatric nurse</t>
  </si>
  <si>
    <t>865-858-5902x8737</t>
  </si>
  <si>
    <t>hendersonkristopher@hotmail.com</t>
  </si>
  <si>
    <t>Dog third she camera.</t>
  </si>
  <si>
    <t>Sara Case</t>
  </si>
  <si>
    <t>Roberts PLC</t>
  </si>
  <si>
    <t>(177)533-4708</t>
  </si>
  <si>
    <t>iweber@gmail.com</t>
  </si>
  <si>
    <t>Student word agree care.</t>
  </si>
  <si>
    <t>Elaine Perry</t>
  </si>
  <si>
    <t>Craig PLC</t>
  </si>
  <si>
    <t>Corporate treasurer</t>
  </si>
  <si>
    <t>(579)011-3116x457</t>
  </si>
  <si>
    <t>gouldspencer@hotmail.com</t>
  </si>
  <si>
    <t>Improve leg American set.</t>
  </si>
  <si>
    <t>Devon Gray</t>
  </si>
  <si>
    <t>Schultz Inc</t>
  </si>
  <si>
    <t>Barrister's clerk</t>
  </si>
  <si>
    <t>(788)212-8706</t>
  </si>
  <si>
    <t>charlesross@perez-mcguire.org</t>
  </si>
  <si>
    <t>Either data foot range practice.</t>
  </si>
  <si>
    <t>Laura Hurst</t>
  </si>
  <si>
    <t>King-Roberts</t>
  </si>
  <si>
    <t>Engineer, maintenance (IT)</t>
  </si>
  <si>
    <t>034.784.4260</t>
  </si>
  <si>
    <t>thomaslisa@hotmail.com</t>
  </si>
  <si>
    <t>Sometimes rather trouble product.</t>
  </si>
  <si>
    <t>Charlotte Ward DDS</t>
  </si>
  <si>
    <t>Wolfe, Moore and Chavez</t>
  </si>
  <si>
    <t>Data processing manager</t>
  </si>
  <si>
    <t>(781)751-7100</t>
  </si>
  <si>
    <t>erichayes@yahoo.com</t>
  </si>
  <si>
    <t>Remember young order.</t>
  </si>
  <si>
    <t>Platinum</t>
  </si>
  <si>
    <t>High value and recently contacted</t>
  </si>
  <si>
    <t>Jose Gilbert</t>
  </si>
  <si>
    <t>Yang Inc</t>
  </si>
  <si>
    <t>219.993.7008</t>
  </si>
  <si>
    <t>erose@perry.org</t>
  </si>
  <si>
    <t>Behavior want share.</t>
  </si>
  <si>
    <t>Rachel Campbell</t>
  </si>
  <si>
    <t>King-Williams</t>
  </si>
  <si>
    <t>694-765-3133</t>
  </si>
  <si>
    <t>esmith@sanchez.net</t>
  </si>
  <si>
    <t>Not movie.</t>
  </si>
  <si>
    <t>Robert Pearson</t>
  </si>
  <si>
    <t>Joyce PLC</t>
  </si>
  <si>
    <t>Dramatherapist</t>
  </si>
  <si>
    <t>+1-625-071-3157x72814</t>
  </si>
  <si>
    <t>swiggins@bailey-moran.com</t>
  </si>
  <si>
    <t>Eight middle strong.</t>
  </si>
  <si>
    <t>Lisa Lucero</t>
  </si>
  <si>
    <t>Jackson-Foster</t>
  </si>
  <si>
    <t>Bonds trader</t>
  </si>
  <si>
    <t>001-995-724-5056x946</t>
  </si>
  <si>
    <t>wendy65@gmail.com</t>
  </si>
  <si>
    <t>Teacher always hit painting.</t>
  </si>
  <si>
    <t>Michael Smith</t>
  </si>
  <si>
    <t>Riddle, Patel and Hicks</t>
  </si>
  <si>
    <t>Engineer, automotive</t>
  </si>
  <si>
    <t>(438)699-8847x8486</t>
  </si>
  <si>
    <t>edwardskristen@hotmail.com</t>
  </si>
  <si>
    <t>City room start run three.</t>
  </si>
  <si>
    <t>William Brown</t>
  </si>
  <si>
    <t>Cole and Sons</t>
  </si>
  <si>
    <t>(094)867-6398x94630</t>
  </si>
  <si>
    <t>mwilliams@phillips.com</t>
  </si>
  <si>
    <t>Hair allow available.</t>
  </si>
  <si>
    <t>Jason Jones</t>
  </si>
  <si>
    <t>Moses, Skinner and Cortez</t>
  </si>
  <si>
    <t>Pharmacist, community</t>
  </si>
  <si>
    <t>+1-817-310-8046x21890</t>
  </si>
  <si>
    <t>brian73@yahoo.com</t>
  </si>
  <si>
    <t>Individual produce.</t>
  </si>
  <si>
    <t>Emily Hall</t>
  </si>
  <si>
    <t>Gonzalez PLC</t>
  </si>
  <si>
    <t>(012)371-7778</t>
  </si>
  <si>
    <t>krausebrianna@yahoo.com</t>
  </si>
  <si>
    <t>Financial start bag floor.</t>
  </si>
  <si>
    <t>Emily Contreras DDS</t>
  </si>
  <si>
    <t>Hale, Keller and Ortiz</t>
  </si>
  <si>
    <t>473.895.3680</t>
  </si>
  <si>
    <t>urubio@lane.net</t>
  </si>
  <si>
    <t>Somebody question reveal brother.</t>
  </si>
  <si>
    <t>Anthony Patel</t>
  </si>
  <si>
    <t>Ortiz and Sons</t>
  </si>
  <si>
    <t>Buyer, industrial</t>
  </si>
  <si>
    <t>+1-754-185-0422x9817</t>
  </si>
  <si>
    <t>pmcmillan@gmail.com</t>
  </si>
  <si>
    <t>Set its.</t>
  </si>
  <si>
    <t>James Brock</t>
  </si>
  <si>
    <t>Gould-Rodgers</t>
  </si>
  <si>
    <t>Chief Financial Officer</t>
  </si>
  <si>
    <t>660.953.3946x4551</t>
  </si>
  <si>
    <t>ohill@gmail.com</t>
  </si>
  <si>
    <t>Mind team time.</t>
  </si>
  <si>
    <t>Amanda Garcia</t>
  </si>
  <si>
    <t>Wright Ltd</t>
  </si>
  <si>
    <t>Lobbyist</t>
  </si>
  <si>
    <t>965-299-3968x7018</t>
  </si>
  <si>
    <t>anthony95@bentley-campbell.com</t>
  </si>
  <si>
    <t>Idea view player perform available.</t>
  </si>
  <si>
    <t>Matthew Flores</t>
  </si>
  <si>
    <t>Novak-Roberts</t>
  </si>
  <si>
    <t>Police officer</t>
  </si>
  <si>
    <t>0062124392</t>
  </si>
  <si>
    <t>aguilartammy@yahoo.com</t>
  </si>
  <si>
    <t>Spring soldier.</t>
  </si>
  <si>
    <t>Michael Cook</t>
  </si>
  <si>
    <t>Mckay-Swanson</t>
  </si>
  <si>
    <t>Product designer</t>
  </si>
  <si>
    <t>001-525-482-3063x168</t>
  </si>
  <si>
    <t>aprilmanning@mendoza.biz</t>
  </si>
  <si>
    <t>Pay their official.</t>
  </si>
  <si>
    <t>Paul Dawson</t>
  </si>
  <si>
    <t>Farrell and Sons</t>
  </si>
  <si>
    <t>Academic librarian</t>
  </si>
  <si>
    <t>717.150.3700x6908</t>
  </si>
  <si>
    <t>james33@garrett.com</t>
  </si>
  <si>
    <t>Sing national down to air.</t>
  </si>
  <si>
    <t>Jill Davis</t>
  </si>
  <si>
    <t>Smith-Miranda</t>
  </si>
  <si>
    <t>Trade union research officer</t>
  </si>
  <si>
    <t>357-210-9918</t>
  </si>
  <si>
    <t>tdavis@hotmail.com</t>
  </si>
  <si>
    <t>Support break not study.</t>
  </si>
  <si>
    <t>Jeremy Hale</t>
  </si>
  <si>
    <t>Sims, Rowe and Reyes</t>
  </si>
  <si>
    <t>Metallurgist</t>
  </si>
  <si>
    <t>+1-392-683-0474</t>
  </si>
  <si>
    <t>cbutler@gmail.com</t>
  </si>
  <si>
    <t>Cultural sign.</t>
  </si>
  <si>
    <t>Matthew Mcgrath</t>
  </si>
  <si>
    <t>Powell LLC</t>
  </si>
  <si>
    <t>079.870.1170x3197</t>
  </si>
  <si>
    <t>williambrock@yahoo.com</t>
  </si>
  <si>
    <t>Market test response.</t>
  </si>
  <si>
    <t>Kimberly Johnson</t>
  </si>
  <si>
    <t>Gentry, Hardy and Mccoy</t>
  </si>
  <si>
    <t>Commercial/residential surveyor</t>
  </si>
  <si>
    <t>387-025-5781x02273</t>
  </si>
  <si>
    <t>ricardosandoval@evans-walters.com</t>
  </si>
  <si>
    <t>Care field degree.</t>
  </si>
  <si>
    <t>Rodney Martin</t>
  </si>
  <si>
    <t>Lopez-Bridges</t>
  </si>
  <si>
    <t>Nurse, learning disability</t>
  </si>
  <si>
    <t>001-270-960-2428x43433</t>
  </si>
  <si>
    <t>cynthiacox@anderson-rodriguez.com</t>
  </si>
  <si>
    <t>Recognize us design.</t>
  </si>
  <si>
    <t>Dr. Jacob Sanchez PhD</t>
  </si>
  <si>
    <t>Jones-Mason</t>
  </si>
  <si>
    <t>604-753-9879x62428</t>
  </si>
  <si>
    <t>margaret24@yahoo.com</t>
  </si>
  <si>
    <t>Whatever indeed paper.</t>
  </si>
  <si>
    <t>Alicia Murphy</t>
  </si>
  <si>
    <t>Garrett Group</t>
  </si>
  <si>
    <t>Soil scientist</t>
  </si>
  <si>
    <t>+1-802-540-0400x8318</t>
  </si>
  <si>
    <t>jamesbishop@hotmail.com</t>
  </si>
  <si>
    <t>Activity policy study manage military.</t>
  </si>
  <si>
    <t>Julie Howard</t>
  </si>
  <si>
    <t>Ellis, Swanson and Nelson</t>
  </si>
  <si>
    <t>Orthoptist</t>
  </si>
  <si>
    <t>414-511-8102x61692</t>
  </si>
  <si>
    <t>robertdavis@williams.biz</t>
  </si>
  <si>
    <t>Establish return yourself mouth.</t>
  </si>
  <si>
    <t>Ralph Roberts</t>
  </si>
  <si>
    <t>Elliott-Price</t>
  </si>
  <si>
    <t>Stage manager</t>
  </si>
  <si>
    <t>001-193-940-9923</t>
  </si>
  <si>
    <t>nhudson@gmail.com</t>
  </si>
  <si>
    <t>Seek federal some.</t>
  </si>
  <si>
    <t>Kaitlin Padilla</t>
  </si>
  <si>
    <t>Owens-Smith</t>
  </si>
  <si>
    <t>Librarian, public</t>
  </si>
  <si>
    <t>+1-412-725-2150x9178</t>
  </si>
  <si>
    <t>uellis@gmail.com</t>
  </si>
  <si>
    <t>Adult player themselves.</t>
  </si>
  <si>
    <t>Timothy Reynolds</t>
  </si>
  <si>
    <t>Phillips-Colon</t>
  </si>
  <si>
    <t>Teacher, adult education</t>
  </si>
  <si>
    <t>+1-148-301-2883x255</t>
  </si>
  <si>
    <t>jcarson@sherman-ramirez.net</t>
  </si>
  <si>
    <t>Red safe conference.</t>
  </si>
  <si>
    <t>John Lopez</t>
  </si>
  <si>
    <t>Ortega LLC</t>
  </si>
  <si>
    <t>Personal assistant</t>
  </si>
  <si>
    <t>053-392-4345x1751</t>
  </si>
  <si>
    <t>martinezpatrick@webb.com</t>
  </si>
  <si>
    <t>Require program give brother.</t>
  </si>
  <si>
    <t>Sarah Bradley</t>
  </si>
  <si>
    <t>Ray-Miller</t>
  </si>
  <si>
    <t>Nurse, adult</t>
  </si>
  <si>
    <t>+1-681-862-9379x4511</t>
  </si>
  <si>
    <t>johnsongary@yahoo.com</t>
  </si>
  <si>
    <t>Strong carry certainly read back.</t>
  </si>
  <si>
    <t>Summer Henderson</t>
  </si>
  <si>
    <t>Landry, Crawford and Stone</t>
  </si>
  <si>
    <t>Field seismologist</t>
  </si>
  <si>
    <t>(618)191-9525</t>
  </si>
  <si>
    <t>masseyjessica@yahoo.com</t>
  </si>
  <si>
    <t>Art expert write agency.</t>
  </si>
  <si>
    <t>Brandon Carter</t>
  </si>
  <si>
    <t>Turner-Estrada</t>
  </si>
  <si>
    <t>Scientist, research (physical sciences)</t>
  </si>
  <si>
    <t>6217041084</t>
  </si>
  <si>
    <t>tbarber@yahoo.com</t>
  </si>
  <si>
    <t>Agreement discover reflect.</t>
  </si>
  <si>
    <t>Laura Mooney</t>
  </si>
  <si>
    <t>Wagner-Fitzgerald</t>
  </si>
  <si>
    <t>Health visitor</t>
  </si>
  <si>
    <t>759-897-3141x604</t>
  </si>
  <si>
    <t>brownbrian@yahoo.com</t>
  </si>
  <si>
    <t>Eye late indeed stuff itself.</t>
  </si>
  <si>
    <t>Michael Murphy</t>
  </si>
  <si>
    <t>Wolf, Brown and Haley</t>
  </si>
  <si>
    <t>Secretary, company</t>
  </si>
  <si>
    <t>664.239.6447x815</t>
  </si>
  <si>
    <t>mmorgan@yahoo.com</t>
  </si>
  <si>
    <t>Next seem from wonder.</t>
  </si>
  <si>
    <t>Brandon Boyd</t>
  </si>
  <si>
    <t>Perkins Ltd</t>
  </si>
  <si>
    <t>Research officer, trade union</t>
  </si>
  <si>
    <t>(196)496-3666x570</t>
  </si>
  <si>
    <t>christopher05@galvan.net</t>
  </si>
  <si>
    <t>Agreement allow table guess.</t>
  </si>
  <si>
    <t>Hector Summers</t>
  </si>
  <si>
    <t>Brady, Baker and Hines</t>
  </si>
  <si>
    <t>Dealer</t>
  </si>
  <si>
    <t>001-588-860-7832x9194</t>
  </si>
  <si>
    <t>jonathan99@yahoo.com</t>
  </si>
  <si>
    <t>Course direction.</t>
  </si>
  <si>
    <t>Juan Hinton</t>
  </si>
  <si>
    <t>Robles LLC</t>
  </si>
  <si>
    <t>Charity officer</t>
  </si>
  <si>
    <t>001-116-465-3831x13668</t>
  </si>
  <si>
    <t>davenportrenee@baker.com</t>
  </si>
  <si>
    <t>Enter significant past safe up.</t>
  </si>
  <si>
    <t>Courtney Pratt</t>
  </si>
  <si>
    <t>Rodriguez Ltd</t>
  </si>
  <si>
    <t>Materials engineer</t>
  </si>
  <si>
    <t>+1-467-259-7436x39242</t>
  </si>
  <si>
    <t>kristen79@price.org</t>
  </si>
  <si>
    <t>Challenge ready hundred sea production.</t>
  </si>
  <si>
    <t>Gina Young</t>
  </si>
  <si>
    <t>Jackson-Brown</t>
  </si>
  <si>
    <t>Pathologist</t>
  </si>
  <si>
    <t>+1-456-011-0320x66240</t>
  </si>
  <si>
    <t>shelby28@yahoo.com</t>
  </si>
  <si>
    <t>Police clear trouble theory.</t>
  </si>
  <si>
    <t>Courtney Lucas</t>
  </si>
  <si>
    <t>Bishop, Torres and Matthews</t>
  </si>
  <si>
    <t>Radiographer, therapeutic</t>
  </si>
  <si>
    <t>927.577.1654x456</t>
  </si>
  <si>
    <t>kenneth88@hull.net</t>
  </si>
  <si>
    <t>Above movie total table.</t>
  </si>
  <si>
    <t>Jennifer Pierce</t>
  </si>
  <si>
    <t>Brown LLC</t>
  </si>
  <si>
    <t>Education administrator</t>
  </si>
  <si>
    <t>+1-736-399-5033</t>
  </si>
  <si>
    <t>felicia39@gmail.com</t>
  </si>
  <si>
    <t>Ball discussion at.</t>
  </si>
  <si>
    <t>Amy Anderson</t>
  </si>
  <si>
    <t>Brown-Martin</t>
  </si>
  <si>
    <t>Magazine journalist</t>
  </si>
  <si>
    <t>983.129.4517</t>
  </si>
  <si>
    <t>tricia37@gmail.com</t>
  </si>
  <si>
    <t>Film job short.</t>
  </si>
  <si>
    <t>Daniel Eaton</t>
  </si>
  <si>
    <t>Gibbs Inc</t>
  </si>
  <si>
    <t>Surveyor, building control</t>
  </si>
  <si>
    <t>277-433-9750x26679</t>
  </si>
  <si>
    <t>emilycoleman@gmail.com</t>
  </si>
  <si>
    <t>Rather senior.</t>
  </si>
  <si>
    <t>Thomas Zamora</t>
  </si>
  <si>
    <t>Orr-Baker</t>
  </si>
  <si>
    <t>7173481050</t>
  </si>
  <si>
    <t>kellercarla@gmail.com</t>
  </si>
  <si>
    <t>Technology consider executive evening.</t>
  </si>
  <si>
    <t>Amber Burke</t>
  </si>
  <si>
    <t>Snyder-Gray</t>
  </si>
  <si>
    <t>Multimedia programmer</t>
  </si>
  <si>
    <t>760.027.5293x411</t>
  </si>
  <si>
    <t>linjason@hotmail.com</t>
  </si>
  <si>
    <t>Kitchen now human.</t>
  </si>
  <si>
    <t>Tony Gonzalez</t>
  </si>
  <si>
    <t>French, Gonzales and Peck</t>
  </si>
  <si>
    <t>Engineer, electronics</t>
  </si>
  <si>
    <t>975.231.6311x3109</t>
  </si>
  <si>
    <t>rreeves@stephens.com</t>
  </si>
  <si>
    <t>Record building seven fill.</t>
  </si>
  <si>
    <t>Jasmine Brown</t>
  </si>
  <si>
    <t>Lopez-Cross</t>
  </si>
  <si>
    <t>+1-629-277-9281x6946</t>
  </si>
  <si>
    <t>jamessandoval@douglas-farrell.org</t>
  </si>
  <si>
    <t>Well project kid.</t>
  </si>
  <si>
    <t>Jeffery Roberts</t>
  </si>
  <si>
    <t>Sloan, Copeland and Taylor</t>
  </si>
  <si>
    <t>Psychologist, sport and exercise</t>
  </si>
  <si>
    <t>562.053.2233</t>
  </si>
  <si>
    <t>xjohnson@gmail.com</t>
  </si>
  <si>
    <t>Many last report today.</t>
  </si>
  <si>
    <t>Mary Smith</t>
  </si>
  <si>
    <t>Williams-Baker</t>
  </si>
  <si>
    <t>Investment analyst</t>
  </si>
  <si>
    <t>(873)804-0670x7075</t>
  </si>
  <si>
    <t>adamgallegos@avery-gonzales.biz</t>
  </si>
  <si>
    <t>Air issue create adult.</t>
  </si>
  <si>
    <t>Matthew Mckay</t>
  </si>
  <si>
    <t>Esparza Ltd</t>
  </si>
  <si>
    <t>Production assistant, radio</t>
  </si>
  <si>
    <t>+1-315-736-2448x557</t>
  </si>
  <si>
    <t>jonesshannon@yahoo.com</t>
  </si>
  <si>
    <t>Fight loss.</t>
  </si>
  <si>
    <t>Edward Weaver</t>
  </si>
  <si>
    <t>White Group</t>
  </si>
  <si>
    <t>Ophthalmologist</t>
  </si>
  <si>
    <t>501-312-6977</t>
  </si>
  <si>
    <t>erichards@yahoo.com</t>
  </si>
  <si>
    <t>Base actually.</t>
  </si>
  <si>
    <t>Mario Stephenson</t>
  </si>
  <si>
    <t>Larson and Sons</t>
  </si>
  <si>
    <t>Mechanical engineer</t>
  </si>
  <si>
    <t>454-698-2959</t>
  </si>
  <si>
    <t>malloryhunter@russell.com</t>
  </si>
  <si>
    <t>Yes politics once address.</t>
  </si>
  <si>
    <t>Katherine Robinson</t>
  </si>
  <si>
    <t>Spears-Lynch</t>
  </si>
  <si>
    <t>Outdoor activities/education manager</t>
  </si>
  <si>
    <t>+1-421-573-7321x59808</t>
  </si>
  <si>
    <t>mckenzie93@yahoo.com</t>
  </si>
  <si>
    <t>Daughter chance today poor responsibility.</t>
  </si>
  <si>
    <t>Kimberly Lewis</t>
  </si>
  <si>
    <t>Wright-King</t>
  </si>
  <si>
    <t>Designer, blown glass/stained glass</t>
  </si>
  <si>
    <t>823.876.7368x242</t>
  </si>
  <si>
    <t>jsmith@padilla-graham.com</t>
  </si>
  <si>
    <t>Option operation state.</t>
  </si>
  <si>
    <t>Cheryl Frazier</t>
  </si>
  <si>
    <t>Dodson PLC</t>
  </si>
  <si>
    <t>Barrister</t>
  </si>
  <si>
    <t>454.207.9743x3516</t>
  </si>
  <si>
    <t>jesuscarter@yahoo.com</t>
  </si>
  <si>
    <t>Great never.</t>
  </si>
  <si>
    <t>Jason Taylor</t>
  </si>
  <si>
    <t>Morton, Wolf and Cummings</t>
  </si>
  <si>
    <t>IT technical support officer</t>
  </si>
  <si>
    <t>3064329487</t>
  </si>
  <si>
    <t>pwalton@crawford.com</t>
  </si>
  <si>
    <t>Our amount.</t>
  </si>
  <si>
    <t>Kimberly Schmidt</t>
  </si>
  <si>
    <t>Johnson PLC</t>
  </si>
  <si>
    <t>2169347748</t>
  </si>
  <si>
    <t>sherry62@gmail.com</t>
  </si>
  <si>
    <t>Instead condition usually lose can.</t>
  </si>
  <si>
    <t>Cody Simpson</t>
  </si>
  <si>
    <t>Weaver and Sons</t>
  </si>
  <si>
    <t>Sales promotion account executive</t>
  </si>
  <si>
    <t>982.599.8117</t>
  </si>
  <si>
    <t>evargas@yahoo.com</t>
  </si>
  <si>
    <t>Imagine different decade.</t>
  </si>
  <si>
    <t>Kyle Dixon</t>
  </si>
  <si>
    <t>Mcknight-Adams</t>
  </si>
  <si>
    <t>+1-351-422-8646x42909</t>
  </si>
  <si>
    <t>robertthornton@schmitt.com</t>
  </si>
  <si>
    <t>Similar loss already film.</t>
  </si>
  <si>
    <t>Preston Gordon</t>
  </si>
  <si>
    <t>King Inc</t>
  </si>
  <si>
    <t>Secretary/administrator</t>
  </si>
  <si>
    <t>053.646.4563</t>
  </si>
  <si>
    <t>matthewunderwood@hotmail.com</t>
  </si>
  <si>
    <t>Policy task.</t>
  </si>
  <si>
    <t>William Bruce</t>
  </si>
  <si>
    <t>Suarez PLC</t>
  </si>
  <si>
    <t>Herbalist</t>
  </si>
  <si>
    <t>+1-464-047-0255x59431</t>
  </si>
  <si>
    <t>brittanyjennings@gmail.com</t>
  </si>
  <si>
    <t>Side father bad author grow.</t>
  </si>
  <si>
    <t>Omar Baker</t>
  </si>
  <si>
    <t>Brown, Casey and Richards</t>
  </si>
  <si>
    <t>Media buyer</t>
  </si>
  <si>
    <t>+1-064-971-5196x325</t>
  </si>
  <si>
    <t>aaronzimmerman@howard-goodman.biz</t>
  </si>
  <si>
    <t>Everything bill many perform.</t>
  </si>
  <si>
    <t>Michael Conrad</t>
  </si>
  <si>
    <t>Allen Inc</t>
  </si>
  <si>
    <t>Prison officer</t>
  </si>
  <si>
    <t>+1-492-806-9705x01316</t>
  </si>
  <si>
    <t>lewisjennifer@keith.biz</t>
  </si>
  <si>
    <t>Around teacher church person.</t>
  </si>
  <si>
    <t>Mitchell Grimes</t>
  </si>
  <si>
    <t>Mckee, Gutierrez and Jackson</t>
  </si>
  <si>
    <t>Dispensing optician</t>
  </si>
  <si>
    <t>(532)770-5929x40594</t>
  </si>
  <si>
    <t>glennrebecca@gmail.com</t>
  </si>
  <si>
    <t>Choice hold long seem.</t>
  </si>
  <si>
    <t>Kevin Bennett</t>
  </si>
  <si>
    <t>Hamilton-Fischer</t>
  </si>
  <si>
    <t>001-432-203-4933</t>
  </si>
  <si>
    <t>bwilliams@brown-bryant.net</t>
  </si>
  <si>
    <t>Indicate animal.</t>
  </si>
  <si>
    <t>Linda Gilmore</t>
  </si>
  <si>
    <t>Nolan Ltd</t>
  </si>
  <si>
    <t>+1-554-988-9084</t>
  </si>
  <si>
    <t>taylorandrew@jones.com</t>
  </si>
  <si>
    <t>Yes focus low water.</t>
  </si>
  <si>
    <t>Jonathan Stewart</t>
  </si>
  <si>
    <t>Gutierrez Ltd</t>
  </si>
  <si>
    <t>Further education lecturer</t>
  </si>
  <si>
    <t>(972)594-5039x1160</t>
  </si>
  <si>
    <t>nsmith@yahoo.com</t>
  </si>
  <si>
    <t>Television sort.</t>
  </si>
  <si>
    <t>Stephen Barnett</t>
  </si>
  <si>
    <t>Cochran, Vargas and Coleman</t>
  </si>
  <si>
    <t>Information systems manager</t>
  </si>
  <si>
    <t>(425)941-7244x1255</t>
  </si>
  <si>
    <t>cwillis@gmail.com</t>
  </si>
  <si>
    <t>Down investment expect still.</t>
  </si>
  <si>
    <t>David Smith</t>
  </si>
  <si>
    <t>Phillips PLC</t>
  </si>
  <si>
    <t>Equality and diversity officer</t>
  </si>
  <si>
    <t>868.118.9324</t>
  </si>
  <si>
    <t>donaldblankenship@hotmail.com</t>
  </si>
  <si>
    <t>Girl point tonight allow to.</t>
  </si>
  <si>
    <t>Amy Robbins</t>
  </si>
  <si>
    <t>Johnson Ltd</t>
  </si>
  <si>
    <t>001-789-645-0029x44972</t>
  </si>
  <si>
    <t>vancebrenda@ramos.net</t>
  </si>
  <si>
    <t>Where should lose test.</t>
  </si>
  <si>
    <t>Elizabeth Weiss</t>
  </si>
  <si>
    <t>Perry, Ferguson and Barker</t>
  </si>
  <si>
    <t>Surveyor, rural practice</t>
  </si>
  <si>
    <t>+1-608-410-8259x0382</t>
  </si>
  <si>
    <t>nsmith@jones.com</t>
  </si>
  <si>
    <t>Usually still hospital.</t>
  </si>
  <si>
    <t>Emily Johnson</t>
  </si>
  <si>
    <t>Hood-Tucker</t>
  </si>
  <si>
    <t>Advertising account executive</t>
  </si>
  <si>
    <t>647-779-6549x54114</t>
  </si>
  <si>
    <t>mcgrathryan@campos.net</t>
  </si>
  <si>
    <t>Brother picture even mission fear.</t>
  </si>
  <si>
    <t>Gregory Ramos</t>
  </si>
  <si>
    <t>Beck Inc</t>
  </si>
  <si>
    <t>7411920565</t>
  </si>
  <si>
    <t>jeanclark@gmail.com</t>
  </si>
  <si>
    <t>Radio citizen subject personal.</t>
  </si>
  <si>
    <t>Jeffery Wade</t>
  </si>
  <si>
    <t>Anderson-Horne</t>
  </si>
  <si>
    <t>Retail manager</t>
  </si>
  <si>
    <t>+1-695-838-1916x1896</t>
  </si>
  <si>
    <t>hernandezcarol@gmail.com</t>
  </si>
  <si>
    <t>Figure ten job upon.</t>
  </si>
  <si>
    <t>Alison Yang</t>
  </si>
  <si>
    <t>Camacho-Jackson</t>
  </si>
  <si>
    <t>Production assistant, television</t>
  </si>
  <si>
    <t>790-197-6027x82626</t>
  </si>
  <si>
    <t>hoffmanrodney@gmail.com</t>
  </si>
  <si>
    <t>If cell.</t>
  </si>
  <si>
    <t>Mary Williams</t>
  </si>
  <si>
    <t>Jones-Bailey</t>
  </si>
  <si>
    <t>001-950-250-5930x637</t>
  </si>
  <si>
    <t>zamorakevin@kidd.com</t>
  </si>
  <si>
    <t>School summer realize.</t>
  </si>
  <si>
    <t>Aaron Perez</t>
  </si>
  <si>
    <t>Anderson PLC</t>
  </si>
  <si>
    <t>001-092-078-8546x119</t>
  </si>
  <si>
    <t>dyoung@solomon.com</t>
  </si>
  <si>
    <t>Structure relationship.</t>
  </si>
  <si>
    <t>Nicole Bennett</t>
  </si>
  <si>
    <t>Lawrence-Jackson</t>
  </si>
  <si>
    <t>Electrical engineer</t>
  </si>
  <si>
    <t>766-890-9482x629</t>
  </si>
  <si>
    <t>maryhart@hotmail.com</t>
  </si>
  <si>
    <t>Mean add thing.</t>
  </si>
  <si>
    <t>Patrick Clark</t>
  </si>
  <si>
    <t>Young, Mcconnell and Perez</t>
  </si>
  <si>
    <t>Site engineer</t>
  </si>
  <si>
    <t>(370)313-8694</t>
  </si>
  <si>
    <t>phillipsrebecca@gmail.com</t>
  </si>
  <si>
    <t>Sense discussion choose.</t>
  </si>
  <si>
    <t>Virginia Fritz</t>
  </si>
  <si>
    <t>Nichols, Armstrong and Ellis</t>
  </si>
  <si>
    <t>Chartered public finance accountant</t>
  </si>
  <si>
    <t>665.742.6051x105</t>
  </si>
  <si>
    <t>berryadam@yahoo.com</t>
  </si>
  <si>
    <t>Without stage news class.</t>
  </si>
  <si>
    <t>Christina Jackson</t>
  </si>
  <si>
    <t>Jones-Hunt</t>
  </si>
  <si>
    <t>(436)754-0621</t>
  </si>
  <si>
    <t>randolphmichelle@gmail.com</t>
  </si>
  <si>
    <t>Local media west medical think.</t>
  </si>
  <si>
    <t>Noah Tapia</t>
  </si>
  <si>
    <t>Roberts-Davis</t>
  </si>
  <si>
    <t>Minerals surveyor</t>
  </si>
  <si>
    <t>416.321.9766x234</t>
  </si>
  <si>
    <t>allendonald@little-powell.com</t>
  </si>
  <si>
    <t>Support work.</t>
  </si>
  <si>
    <t>Kenneth Casey</t>
  </si>
  <si>
    <t>Hanson-Brown</t>
  </si>
  <si>
    <t>979.480.9008</t>
  </si>
  <si>
    <t>kgomez@watson.com</t>
  </si>
  <si>
    <t>Action window.</t>
  </si>
  <si>
    <t>Jacob Wolfe</t>
  </si>
  <si>
    <t>Garrison-Miller</t>
  </si>
  <si>
    <t>Oncologist</t>
  </si>
  <si>
    <t>289.687.8848x256</t>
  </si>
  <si>
    <t>christinakemp@cook.info</t>
  </si>
  <si>
    <t>Truth grow question similar.</t>
  </si>
  <si>
    <t>Austin Howard</t>
  </si>
  <si>
    <t>Hill-Ryan</t>
  </si>
  <si>
    <t>431.716.6713x354</t>
  </si>
  <si>
    <t>mross@lopez.org</t>
  </si>
  <si>
    <t>Imagine down military.</t>
  </si>
  <si>
    <t>Emma Stanton</t>
  </si>
  <si>
    <t>Hensley-Dennis</t>
  </si>
  <si>
    <t>Surveyor, building</t>
  </si>
  <si>
    <t>+1-417-406-6354x2299</t>
  </si>
  <si>
    <t>jfuller@stephens.com</t>
  </si>
  <si>
    <t>Term everybody old gas experience.</t>
  </si>
  <si>
    <t>Tiffany Barnes</t>
  </si>
  <si>
    <t>Jackson Ltd</t>
  </si>
  <si>
    <t>025-591-7595x00097</t>
  </si>
  <si>
    <t>gina14@wu.com</t>
  </si>
  <si>
    <t>Maybe home yes.</t>
  </si>
  <si>
    <t>Gabriela Edwards</t>
  </si>
  <si>
    <t>Villarreal-Wells</t>
  </si>
  <si>
    <t>Chief Technology Officer</t>
  </si>
  <si>
    <t>461-293-8601x055</t>
  </si>
  <si>
    <t>tayloramber@hotmail.com</t>
  </si>
  <si>
    <t>Former forward provide.</t>
  </si>
  <si>
    <t>David Carter</t>
  </si>
  <si>
    <t>Richardson, White and Wells</t>
  </si>
  <si>
    <t>Horticultural therapist</t>
  </si>
  <si>
    <t>340.860.2163</t>
  </si>
  <si>
    <t>lwhite@cummings.com</t>
  </si>
  <si>
    <t>Thousand able early.</t>
  </si>
  <si>
    <t>Crystal Castillo</t>
  </si>
  <si>
    <t>Cortez, Wolf and Parker</t>
  </si>
  <si>
    <t>Engineer, manufacturing</t>
  </si>
  <si>
    <t>(687)538-8572x785</t>
  </si>
  <si>
    <t>fdean@newman-flores.com</t>
  </si>
  <si>
    <t>Discover rich land.</t>
  </si>
  <si>
    <t>William Mosley</t>
  </si>
  <si>
    <t>Griffith-Floyd</t>
  </si>
  <si>
    <t>Lecturer, further education</t>
  </si>
  <si>
    <t>582-132-0888</t>
  </si>
  <si>
    <t>john98@francis.info</t>
  </si>
  <si>
    <t>Apply hotel.</t>
  </si>
  <si>
    <t>Scott Branch</t>
  </si>
  <si>
    <t>Mccullough-Alexander</t>
  </si>
  <si>
    <t>+1-638-481-2169x5817</t>
  </si>
  <si>
    <t>justinroberts@gmail.com</t>
  </si>
  <si>
    <t>Never contain.</t>
  </si>
  <si>
    <t>Luke Weber</t>
  </si>
  <si>
    <t>Floyd, Allen and Vasquez</t>
  </si>
  <si>
    <t>001-654-410-0167x629</t>
  </si>
  <si>
    <t>rayalicia@costa.com</t>
  </si>
  <si>
    <t>Pass rather.</t>
  </si>
  <si>
    <t>Stephanie Carter</t>
  </si>
  <si>
    <t>Daniel-Sanchez</t>
  </si>
  <si>
    <t>+1-177-013-8123x38485</t>
  </si>
  <si>
    <t>amandascott@hotmail.com</t>
  </si>
  <si>
    <t>Away run list.</t>
  </si>
  <si>
    <t>Troy Johnson</t>
  </si>
  <si>
    <t>Roberts and Sons</t>
  </si>
  <si>
    <t>Records manager</t>
  </si>
  <si>
    <t>+1-147-696-4122x268</t>
  </si>
  <si>
    <t>todd60@rivera.biz</t>
  </si>
  <si>
    <t>Bill response cover.</t>
  </si>
  <si>
    <t>Desiree Rich DVM</t>
  </si>
  <si>
    <t>Jackson-Baker</t>
  </si>
  <si>
    <t>Health physicist</t>
  </si>
  <si>
    <t>478-450-1221x17128</t>
  </si>
  <si>
    <t>kpayne@smith-lewis.com</t>
  </si>
  <si>
    <t>Friend hotel.</t>
  </si>
  <si>
    <t>Kayla Lopez</t>
  </si>
  <si>
    <t>Cross, Powell and Guzman</t>
  </si>
  <si>
    <t>Bookseller</t>
  </si>
  <si>
    <t>001-489-449-7686x5834</t>
  </si>
  <si>
    <t>ethananthony@gmail.com</t>
  </si>
  <si>
    <t>Ago imagine professor outside.</t>
  </si>
  <si>
    <t>Jade Conley</t>
  </si>
  <si>
    <t>Walton-Grant</t>
  </si>
  <si>
    <t>Engineer, technical sales</t>
  </si>
  <si>
    <t>938.573.4377</t>
  </si>
  <si>
    <t>gloverlori@gmail.com</t>
  </si>
  <si>
    <t>Wrong into.</t>
  </si>
  <si>
    <t>Aaron Fowler</t>
  </si>
  <si>
    <t>Gross-Klein</t>
  </si>
  <si>
    <t>051-169-4438x397</t>
  </si>
  <si>
    <t>rrobinson@jenkins.com</t>
  </si>
  <si>
    <t>Win into.</t>
  </si>
  <si>
    <t>Jennifer Vaughn</t>
  </si>
  <si>
    <t>Weaver, Johnson and Knight</t>
  </si>
  <si>
    <t>810-002-7461x817</t>
  </si>
  <si>
    <t>jacob81@bridges-lawrence.com</t>
  </si>
  <si>
    <t>Receive focus.</t>
  </si>
  <si>
    <t>Daniel Gomez</t>
  </si>
  <si>
    <t>Baker-Perez</t>
  </si>
  <si>
    <t>Product/process development scientist</t>
  </si>
  <si>
    <t>001-267-450-6359x403</t>
  </si>
  <si>
    <t>gainespatrick@soto-nicholson.info</t>
  </si>
  <si>
    <t>Official fill already.</t>
  </si>
  <si>
    <t>Patricia Webb</t>
  </si>
  <si>
    <t>Long, Martinez and Meyers</t>
  </si>
  <si>
    <t>569.287.6231x6231</t>
  </si>
  <si>
    <t>garygonzales@hotmail.com</t>
  </si>
  <si>
    <t>Control too difference dark.</t>
  </si>
  <si>
    <t>Ian Joseph DVM</t>
  </si>
  <si>
    <t>Hernandez-Gutierrez</t>
  </si>
  <si>
    <t>(261)556-3474</t>
  </si>
  <si>
    <t>angelagarcia@baker.biz</t>
  </si>
  <si>
    <t>Responsibility much whole.</t>
  </si>
  <si>
    <t>Renee Taylor</t>
  </si>
  <si>
    <t>Wilkerson Ltd</t>
  </si>
  <si>
    <t>Pharmacologist</t>
  </si>
  <si>
    <t>001-545-040-0698x3531</t>
  </si>
  <si>
    <t>sarahchan@baxter.info</t>
  </si>
  <si>
    <t>Store cup face.</t>
  </si>
  <si>
    <t>Danielle Day</t>
  </si>
  <si>
    <t>Huynh-Lewis</t>
  </si>
  <si>
    <t>940.719.4074x2391</t>
  </si>
  <si>
    <t>xbrown@powell.com</t>
  </si>
  <si>
    <t>While phone day language.</t>
  </si>
  <si>
    <t>Edward Villa</t>
  </si>
  <si>
    <t>Dixon-Douglas</t>
  </si>
  <si>
    <t>(895)170-2727</t>
  </si>
  <si>
    <t>pwilson@gmail.com</t>
  </si>
  <si>
    <t>Time may along.</t>
  </si>
  <si>
    <t>Terry Baldwin</t>
  </si>
  <si>
    <t>Jones, Proctor and Sanchez</t>
  </si>
  <si>
    <t>161-921-3623x1941</t>
  </si>
  <si>
    <t>arthurjohnson@wallace.info</t>
  </si>
  <si>
    <t>The series large.</t>
  </si>
  <si>
    <t>Theresa Davis</t>
  </si>
  <si>
    <t>May-Martin</t>
  </si>
  <si>
    <t>Youth worker</t>
  </si>
  <si>
    <t>(313)988-7675x0519</t>
  </si>
  <si>
    <t>bsutton@hotmail.com</t>
  </si>
  <si>
    <t>Glass phone truth.</t>
  </si>
  <si>
    <t>Traci Horton</t>
  </si>
  <si>
    <t>Hayes, Hall and Murphy</t>
  </si>
  <si>
    <t>Curator</t>
  </si>
  <si>
    <t>001-005-474-7050</t>
  </si>
  <si>
    <t>vincentmeyers@johnson-adams.com</t>
  </si>
  <si>
    <t>Party fine.</t>
  </si>
  <si>
    <t>Diane Harris</t>
  </si>
  <si>
    <t>Rollins-Nelson</t>
  </si>
  <si>
    <t>5832128975</t>
  </si>
  <si>
    <t>destiny68@mejia.com</t>
  </si>
  <si>
    <t>Design Mr claim.</t>
  </si>
  <si>
    <t>Charles Thomas</t>
  </si>
  <si>
    <t>Cook PLC</t>
  </si>
  <si>
    <t>Doctor, general practice</t>
  </si>
  <si>
    <t>(607)680-5483</t>
  </si>
  <si>
    <t>davidconley@yahoo.com</t>
  </si>
  <si>
    <t>Key natural strong some.</t>
  </si>
  <si>
    <t>Jonathan Lopez</t>
  </si>
  <si>
    <t>Hines, Wallace and Fox</t>
  </si>
  <si>
    <t>Civil engineer, consulting</t>
  </si>
  <si>
    <t>819-859-4446x3516</t>
  </si>
  <si>
    <t>carlaweaver@hotmail.com</t>
  </si>
  <si>
    <t>Order evidence consumer by billion.</t>
  </si>
  <si>
    <t>Steven Harding</t>
  </si>
  <si>
    <t>Yoder-Jarvis</t>
  </si>
  <si>
    <t>Programmer, multimedia</t>
  </si>
  <si>
    <t>274-780-7234x64940</t>
  </si>
  <si>
    <t>debra25@yahoo.com</t>
  </si>
  <si>
    <t>Suddenly science.</t>
  </si>
  <si>
    <t>Edward Boyer</t>
  </si>
  <si>
    <t>Baird, Young and Shepherd</t>
  </si>
  <si>
    <t>Best boy</t>
  </si>
  <si>
    <t>643.769.6786x49376</t>
  </si>
  <si>
    <t>rgomez@conway.info</t>
  </si>
  <si>
    <t>Around later response.</t>
  </si>
  <si>
    <t>Patrick Ortega</t>
  </si>
  <si>
    <t>Ramirez, Fisher and Ferguson</t>
  </si>
  <si>
    <t>Journalist, broadcasting</t>
  </si>
  <si>
    <t>929.006.2624x7312</t>
  </si>
  <si>
    <t>christopher79@hunt.org</t>
  </si>
  <si>
    <t>Into sometimes.</t>
  </si>
  <si>
    <t>Brad Kaufman</t>
  </si>
  <si>
    <t>Glass PLC</t>
  </si>
  <si>
    <t>Ship broker</t>
  </si>
  <si>
    <t>789-682-6220x888</t>
  </si>
  <si>
    <t>brownjoshua@hotmail.com</t>
  </si>
  <si>
    <t>Yes fight.</t>
  </si>
  <si>
    <t>Anthony Walsh</t>
  </si>
  <si>
    <t>Robinson-Vance</t>
  </si>
  <si>
    <t>English as a second language teacher</t>
  </si>
  <si>
    <t>174-747-3354x0247</t>
  </si>
  <si>
    <t>wendybarnes@cortez.com</t>
  </si>
  <si>
    <t>Near campaign.</t>
  </si>
  <si>
    <t>Paul Robertson</t>
  </si>
  <si>
    <t>Golden, Brown and Neal</t>
  </si>
  <si>
    <t>001-997-391-0989x8925</t>
  </si>
  <si>
    <t>marciaanderson@davies-barnett.com</t>
  </si>
  <si>
    <t>Throughout able per evidence.</t>
  </si>
  <si>
    <t>Alexis Sandoval</t>
  </si>
  <si>
    <t>Meadows Group</t>
  </si>
  <si>
    <t>Presenter, broadcasting</t>
  </si>
  <si>
    <t>637-519-0120x251</t>
  </si>
  <si>
    <t>rhonda56@gmail.com</t>
  </si>
  <si>
    <t>Another she may sound.</t>
  </si>
  <si>
    <t>Doris Sanders</t>
  </si>
  <si>
    <t>Adams-Freeman</t>
  </si>
  <si>
    <t>+1-123-404-8240x02474</t>
  </si>
  <si>
    <t>dustingarcia@gmail.com</t>
  </si>
  <si>
    <t>Type simply win.</t>
  </si>
  <si>
    <t>Shannon Miller</t>
  </si>
  <si>
    <t>Chase-Cunningham</t>
  </si>
  <si>
    <t>Ceramics designer</t>
  </si>
  <si>
    <t>940-668-7857x31492</t>
  </si>
  <si>
    <t>parkerfrank@cooper.info</t>
  </si>
  <si>
    <t>Interesting several southern interest.</t>
  </si>
  <si>
    <t>Mike Wolfe V</t>
  </si>
  <si>
    <t>Kelly Group</t>
  </si>
  <si>
    <t>Therapist, music</t>
  </si>
  <si>
    <t>(970)561-9871x44269</t>
  </si>
  <si>
    <t>barias@potts.com</t>
  </si>
  <si>
    <t>Cultural environment black.</t>
  </si>
  <si>
    <t>Crystal Hartman</t>
  </si>
  <si>
    <t>Olson LLC</t>
  </si>
  <si>
    <t>382-914-1773x9109</t>
  </si>
  <si>
    <t>robinsonnancy@newton.com</t>
  </si>
  <si>
    <t>Upon continue speech.</t>
  </si>
  <si>
    <t>Jessica Thornton</t>
  </si>
  <si>
    <t>Wilson Ltd</t>
  </si>
  <si>
    <t>Surveyor, hydrographic</t>
  </si>
  <si>
    <t>001-012-333-5891x301</t>
  </si>
  <si>
    <t>cummingscynthia@garcia.info</t>
  </si>
  <si>
    <t>Several surface approach some board.</t>
  </si>
  <si>
    <t>Laura Barr</t>
  </si>
  <si>
    <t>Padilla PLC</t>
  </si>
  <si>
    <t>Homeopath</t>
  </si>
  <si>
    <t>717-091-3729x09144</t>
  </si>
  <si>
    <t>rhart@gmail.com</t>
  </si>
  <si>
    <t>Local might cost rule.</t>
  </si>
  <si>
    <t>Amanda Brandt</t>
  </si>
  <si>
    <t>Burnett and Sons</t>
  </si>
  <si>
    <t>001-188-012-3567x158</t>
  </si>
  <si>
    <t>murphyjessica@brown-good.com</t>
  </si>
  <si>
    <t>Machine statement worry.</t>
  </si>
  <si>
    <t>Tyler Carlson</t>
  </si>
  <si>
    <t>Robinson, Ellis and Miller</t>
  </si>
  <si>
    <t>+1-767-649-2838x572</t>
  </si>
  <si>
    <t>anthony41@henderson.com</t>
  </si>
  <si>
    <t>Point all seek north.</t>
  </si>
  <si>
    <t>Allison Jones</t>
  </si>
  <si>
    <t>Krueger-Baldwin</t>
  </si>
  <si>
    <t>Teacher, music</t>
  </si>
  <si>
    <t>649.263.9490</t>
  </si>
  <si>
    <t>aprilsilva@guzman.org</t>
  </si>
  <si>
    <t>Around amount positive.</t>
  </si>
  <si>
    <t>Mark Mendez</t>
  </si>
  <si>
    <t>Bell Group</t>
  </si>
  <si>
    <t>887.392.7501</t>
  </si>
  <si>
    <t>eoliver@valdez-espinoza.net</t>
  </si>
  <si>
    <t>Decade alone.</t>
  </si>
  <si>
    <t>January 2025</t>
  </si>
  <si>
    <t>Mon</t>
  </si>
  <si>
    <t>Task</t>
  </si>
  <si>
    <t>Tue</t>
  </si>
  <si>
    <t>Wed</t>
  </si>
  <si>
    <t>Thu</t>
  </si>
  <si>
    <t>Fri</t>
  </si>
  <si>
    <t>Sat</t>
  </si>
  <si>
    <t>Sun</t>
  </si>
  <si>
    <t>February 2025</t>
  </si>
  <si>
    <t>March 2025</t>
  </si>
  <si>
    <t>April 2025</t>
  </si>
  <si>
    <t>May 2025</t>
  </si>
  <si>
    <t>June 2025</t>
  </si>
  <si>
    <t>July 2025</t>
  </si>
  <si>
    <t>August 2025</t>
  </si>
  <si>
    <t>September 2025</t>
  </si>
  <si>
    <t>October 2025</t>
  </si>
  <si>
    <t>November 2025</t>
  </si>
  <si>
    <t>December 2025</t>
  </si>
  <si>
    <t>R-Score</t>
  </si>
  <si>
    <t>F-Score</t>
  </si>
  <si>
    <t>Segments</t>
  </si>
  <si>
    <t>Recency</t>
  </si>
  <si>
    <t>Frequency</t>
  </si>
  <si>
    <t>Monetory</t>
  </si>
  <si>
    <t>Min</t>
  </si>
  <si>
    <t>Q1/25%</t>
  </si>
  <si>
    <t>Q2/Median/50%</t>
  </si>
  <si>
    <t>Q3/75%</t>
  </si>
  <si>
    <t>Max</t>
  </si>
  <si>
    <t>Customer ID</t>
  </si>
  <si>
    <t>Monetary</t>
  </si>
  <si>
    <t>CUST0001</t>
  </si>
  <si>
    <t>CUST0002</t>
  </si>
  <si>
    <t>CUST0003</t>
  </si>
  <si>
    <t>CUST0004</t>
  </si>
  <si>
    <t>CUST0005</t>
  </si>
  <si>
    <t>CUST0006</t>
  </si>
  <si>
    <t>CUST0007</t>
  </si>
  <si>
    <t>CUST0008</t>
  </si>
  <si>
    <t>CUST0009</t>
  </si>
  <si>
    <t>CUST0010</t>
  </si>
  <si>
    <t>CUST0011</t>
  </si>
  <si>
    <t>CUST0012</t>
  </si>
  <si>
    <t>CUST0013</t>
  </si>
  <si>
    <t>CUST0014</t>
  </si>
  <si>
    <t>CUST0015</t>
  </si>
  <si>
    <t>CUST0016</t>
  </si>
  <si>
    <t>CUST0017</t>
  </si>
  <si>
    <t>CUST0018</t>
  </si>
  <si>
    <t>CUST0019</t>
  </si>
  <si>
    <t>CUST0020</t>
  </si>
  <si>
    <t>CUST0021</t>
  </si>
  <si>
    <t>CUST0022</t>
  </si>
  <si>
    <t>CUST0023</t>
  </si>
  <si>
    <t>CUST0024</t>
  </si>
  <si>
    <t>CUST0025</t>
  </si>
  <si>
    <t>CUST0026</t>
  </si>
  <si>
    <t>CUST0027</t>
  </si>
  <si>
    <t>CUST0028</t>
  </si>
  <si>
    <t>CUST0029</t>
  </si>
  <si>
    <t>CUST0030</t>
  </si>
  <si>
    <t>CUST0031</t>
  </si>
  <si>
    <t>CUST0032</t>
  </si>
  <si>
    <t>CUST0033</t>
  </si>
  <si>
    <t>CUST0034</t>
  </si>
  <si>
    <t>CUST0035</t>
  </si>
  <si>
    <t>CUST0036</t>
  </si>
  <si>
    <t>CUST0037</t>
  </si>
  <si>
    <t>CUST0038</t>
  </si>
  <si>
    <t>CUST0039</t>
  </si>
  <si>
    <t>CUST0040</t>
  </si>
  <si>
    <t>CUST0041</t>
  </si>
  <si>
    <t>CUST0042</t>
  </si>
  <si>
    <t>CUST0043</t>
  </si>
  <si>
    <t>CUST0044</t>
  </si>
  <si>
    <t>CUST0045</t>
  </si>
  <si>
    <t>CUST0046</t>
  </si>
  <si>
    <t>CUST0047</t>
  </si>
  <si>
    <t>CUST0048</t>
  </si>
  <si>
    <t>CUST0049</t>
  </si>
  <si>
    <t>CUST0050</t>
  </si>
  <si>
    <t>CUST0051</t>
  </si>
  <si>
    <t>CUST0052</t>
  </si>
  <si>
    <t>CUST0053</t>
  </si>
  <si>
    <t>CUST0054</t>
  </si>
  <si>
    <t>CUST0055</t>
  </si>
  <si>
    <t>CUST0056</t>
  </si>
  <si>
    <t>CUST0057</t>
  </si>
  <si>
    <t>CUST0058</t>
  </si>
  <si>
    <t>CUST0059</t>
  </si>
  <si>
    <t>CUST0060</t>
  </si>
  <si>
    <t>CUST0061</t>
  </si>
  <si>
    <t>CUST0062</t>
  </si>
  <si>
    <t>CUST0063</t>
  </si>
  <si>
    <t>CUST0064</t>
  </si>
  <si>
    <t>CUST0065</t>
  </si>
  <si>
    <t>CUST0066</t>
  </si>
  <si>
    <t>CUST0067</t>
  </si>
  <si>
    <t>CUST0068</t>
  </si>
  <si>
    <t>CUST0069</t>
  </si>
  <si>
    <t>CUST0070</t>
  </si>
  <si>
    <t>CUST0071</t>
  </si>
  <si>
    <t>CUST0072</t>
  </si>
  <si>
    <t>CUST0073</t>
  </si>
  <si>
    <t>CUST0074</t>
  </si>
  <si>
    <t>CUST0075</t>
  </si>
  <si>
    <t>CUST0076</t>
  </si>
  <si>
    <t>CUST0077</t>
  </si>
  <si>
    <t>CUST0078</t>
  </si>
  <si>
    <t>CUST0079</t>
  </si>
  <si>
    <t>CUST0080</t>
  </si>
  <si>
    <t>CUST0081</t>
  </si>
  <si>
    <t>CUST0082</t>
  </si>
  <si>
    <t>CUST0083</t>
  </si>
  <si>
    <t>CUST0084</t>
  </si>
  <si>
    <t>CUST0085</t>
  </si>
  <si>
    <t>CUST0086</t>
  </si>
  <si>
    <t>CUST0087</t>
  </si>
  <si>
    <t>CUST0088</t>
  </si>
  <si>
    <t>CUST0089</t>
  </si>
  <si>
    <t>CUST0090</t>
  </si>
  <si>
    <t>CUST0091</t>
  </si>
  <si>
    <t>CUST0092</t>
  </si>
  <si>
    <t>CUST0093</t>
  </si>
  <si>
    <t>CUST0094</t>
  </si>
  <si>
    <t>CUST0095</t>
  </si>
  <si>
    <t>CUST0096</t>
  </si>
  <si>
    <t>CUST0097</t>
  </si>
  <si>
    <t>CUST0098</t>
  </si>
  <si>
    <t>CUST0099</t>
  </si>
  <si>
    <t>CUST0100</t>
  </si>
  <si>
    <t>CUST0101</t>
  </si>
  <si>
    <t>CUST0102</t>
  </si>
  <si>
    <t>CUST0103</t>
  </si>
  <si>
    <t>CUST0104</t>
  </si>
  <si>
    <t>CUST0105</t>
  </si>
  <si>
    <t>CUST0106</t>
  </si>
  <si>
    <t>CUST0107</t>
  </si>
  <si>
    <t>CUST0108</t>
  </si>
  <si>
    <t>CUST0109</t>
  </si>
  <si>
    <t>CUST0110</t>
  </si>
  <si>
    <t>CUST0111</t>
  </si>
  <si>
    <t>CUST0112</t>
  </si>
  <si>
    <t>CUST0113</t>
  </si>
  <si>
    <t>CUST0114</t>
  </si>
  <si>
    <t>CUST0115</t>
  </si>
  <si>
    <t>CUST0116</t>
  </si>
  <si>
    <t>CUST0117</t>
  </si>
  <si>
    <t>CUST0118</t>
  </si>
  <si>
    <t>CUST0119</t>
  </si>
  <si>
    <t>CUST0120</t>
  </si>
  <si>
    <t>CUST0121</t>
  </si>
  <si>
    <t>CUST0122</t>
  </si>
  <si>
    <t>CUST0123</t>
  </si>
  <si>
    <t>CUST0124</t>
  </si>
  <si>
    <t>CUST0125</t>
  </si>
  <si>
    <t>CUST0126</t>
  </si>
  <si>
    <t>CUST0127</t>
  </si>
  <si>
    <t>CUST0128</t>
  </si>
  <si>
    <t>CUST0129</t>
  </si>
  <si>
    <t>CUST0130</t>
  </si>
  <si>
    <t>CUST0131</t>
  </si>
  <si>
    <t>CUST0132</t>
  </si>
  <si>
    <t>CUST0133</t>
  </si>
  <si>
    <t>CUST0134</t>
  </si>
  <si>
    <t>CUST0135</t>
  </si>
  <si>
    <t>CUST0136</t>
  </si>
  <si>
    <t>CUST0137</t>
  </si>
  <si>
    <t>CUST0138</t>
  </si>
  <si>
    <t>CUST0139</t>
  </si>
  <si>
    <t>CUST0140</t>
  </si>
  <si>
    <t>CUST0141</t>
  </si>
  <si>
    <t>CUST0142</t>
  </si>
  <si>
    <t>CUST0143</t>
  </si>
  <si>
    <t>CUST0144</t>
  </si>
  <si>
    <t>CUST0145</t>
  </si>
  <si>
    <t>CUST0146</t>
  </si>
  <si>
    <t>CUST0147</t>
  </si>
  <si>
    <t>CUST0148</t>
  </si>
  <si>
    <t>CUST0149</t>
  </si>
  <si>
    <t>CUST0150</t>
  </si>
  <si>
    <t>CUST0151</t>
  </si>
  <si>
    <t>CUST0152</t>
  </si>
  <si>
    <t>CUST0153</t>
  </si>
  <si>
    <t>CUST0154</t>
  </si>
  <si>
    <t>CUST0155</t>
  </si>
  <si>
    <t>CUST0156</t>
  </si>
  <si>
    <t>CUST0157</t>
  </si>
  <si>
    <t>CUST0158</t>
  </si>
  <si>
    <t>CUST0159</t>
  </si>
  <si>
    <t>CUST0160</t>
  </si>
  <si>
    <t>CUST0161</t>
  </si>
  <si>
    <t>CUST0162</t>
  </si>
  <si>
    <t>CUST0163</t>
  </si>
  <si>
    <t>CUST0164</t>
  </si>
  <si>
    <t>CUST0165</t>
  </si>
  <si>
    <t>CUST0166</t>
  </si>
  <si>
    <t>CUST0167</t>
  </si>
  <si>
    <t>CUST0168</t>
  </si>
  <si>
    <t>CUST0169</t>
  </si>
  <si>
    <t>CUST0170</t>
  </si>
  <si>
    <t>CUST0171</t>
  </si>
  <si>
    <t>CUST0172</t>
  </si>
  <si>
    <t>CUST0173</t>
  </si>
  <si>
    <t>CUST0174</t>
  </si>
  <si>
    <t>CUST0175</t>
  </si>
  <si>
    <t>CUST0176</t>
  </si>
  <si>
    <t>CUST0177</t>
  </si>
  <si>
    <t>CUST0178</t>
  </si>
  <si>
    <t>CUST0179</t>
  </si>
  <si>
    <t>CUST0180</t>
  </si>
  <si>
    <t>CUST0181</t>
  </si>
  <si>
    <t>CUST0182</t>
  </si>
  <si>
    <t>CUST0183</t>
  </si>
  <si>
    <t>CUST0184</t>
  </si>
  <si>
    <t>CUST0185</t>
  </si>
  <si>
    <t>CUST0186</t>
  </si>
  <si>
    <t>CUST0187</t>
  </si>
  <si>
    <t>CUST0188</t>
  </si>
  <si>
    <t>CUST0189</t>
  </si>
  <si>
    <t>CUST0190</t>
  </si>
  <si>
    <t>CUST0191</t>
  </si>
  <si>
    <t>CUST0192</t>
  </si>
  <si>
    <t>CUST0193</t>
  </si>
  <si>
    <t>CUST0194</t>
  </si>
  <si>
    <t>CUST0195</t>
  </si>
  <si>
    <t>CUST0196</t>
  </si>
  <si>
    <t>CUST0197</t>
  </si>
  <si>
    <t>CUST0198</t>
  </si>
  <si>
    <t>CUST0199</t>
  </si>
  <si>
    <t>CUST0200</t>
  </si>
  <si>
    <t>Transaction Date</t>
  </si>
  <si>
    <t>Amount</t>
  </si>
  <si>
    <t>Row Labels</t>
  </si>
  <si>
    <t>Grand Total</t>
  </si>
  <si>
    <t>Nov</t>
  </si>
  <si>
    <t>Dec</t>
  </si>
  <si>
    <t>Jan</t>
  </si>
  <si>
    <t>CUST0201</t>
  </si>
  <si>
    <t>CUST0202</t>
  </si>
  <si>
    <t>CUST0203</t>
  </si>
  <si>
    <t>CUST0204</t>
  </si>
  <si>
    <t>CUST0205</t>
  </si>
  <si>
    <t>CUST0206</t>
  </si>
  <si>
    <t>CUST0207</t>
  </si>
  <si>
    <t>CUST0208</t>
  </si>
  <si>
    <t>CUST0209</t>
  </si>
  <si>
    <t>CUST0210</t>
  </si>
  <si>
    <t>CUST0211</t>
  </si>
  <si>
    <t>CUST0212</t>
  </si>
  <si>
    <t>CUST0213</t>
  </si>
  <si>
    <t>CUST0214</t>
  </si>
  <si>
    <t>CUST0215</t>
  </si>
  <si>
    <t>CUST0216</t>
  </si>
  <si>
    <t>CUST0217</t>
  </si>
  <si>
    <t>CUST0218</t>
  </si>
  <si>
    <t>CUST0219</t>
  </si>
  <si>
    <t>CUST0220</t>
  </si>
  <si>
    <t>CUST0221</t>
  </si>
  <si>
    <t>CUST0222</t>
  </si>
  <si>
    <t>CUST0223</t>
  </si>
  <si>
    <t>CUST0224</t>
  </si>
  <si>
    <t>CUST0225</t>
  </si>
  <si>
    <t>CUST0226</t>
  </si>
  <si>
    <t>CUST0227</t>
  </si>
  <si>
    <t>CUST0228</t>
  </si>
  <si>
    <t>CUST0229</t>
  </si>
  <si>
    <t>CUST0230</t>
  </si>
  <si>
    <t>CUST0231</t>
  </si>
  <si>
    <t>CUST0232</t>
  </si>
  <si>
    <t>CUST0233</t>
  </si>
  <si>
    <t>CUST0234</t>
  </si>
  <si>
    <t>CUST0235</t>
  </si>
  <si>
    <t>CUST0236</t>
  </si>
  <si>
    <t>CUST0237</t>
  </si>
  <si>
    <t>CUST0238</t>
  </si>
  <si>
    <t>CUST0239</t>
  </si>
  <si>
    <t>CUST0240</t>
  </si>
  <si>
    <t>CUST0241</t>
  </si>
  <si>
    <t>CUST0242</t>
  </si>
  <si>
    <t>CUST0243</t>
  </si>
  <si>
    <t>CUST0244</t>
  </si>
  <si>
    <t>CUST0245</t>
  </si>
  <si>
    <t>CUST0246</t>
  </si>
  <si>
    <t>CUST0247</t>
  </si>
  <si>
    <t>CUST0248</t>
  </si>
  <si>
    <t>CUST0249</t>
  </si>
  <si>
    <t>CUST0250</t>
  </si>
  <si>
    <t>CUST0251</t>
  </si>
  <si>
    <t>CUST0252</t>
  </si>
  <si>
    <t>CUST0253</t>
  </si>
  <si>
    <t>CUST0254</t>
  </si>
  <si>
    <t>CUST0255</t>
  </si>
  <si>
    <t>CUST0256</t>
  </si>
  <si>
    <t>CUST0257</t>
  </si>
  <si>
    <t>CUST0258</t>
  </si>
  <si>
    <t>CUST0259</t>
  </si>
  <si>
    <t>CUST0260</t>
  </si>
  <si>
    <t>CUST0261</t>
  </si>
  <si>
    <t>CUST0262</t>
  </si>
  <si>
    <t>CUST0263</t>
  </si>
  <si>
    <t>CUST0264</t>
  </si>
  <si>
    <t>CUST0265</t>
  </si>
  <si>
    <t>CUST0266</t>
  </si>
  <si>
    <t>CUST0267</t>
  </si>
  <si>
    <t>CUST0268</t>
  </si>
  <si>
    <t>CUST0269</t>
  </si>
  <si>
    <t>CUST0270</t>
  </si>
  <si>
    <t>CUST0271</t>
  </si>
  <si>
    <t>CUST0272</t>
  </si>
  <si>
    <t>CUST0273</t>
  </si>
  <si>
    <t>CUST0274</t>
  </si>
  <si>
    <t>CUST0275</t>
  </si>
  <si>
    <t>CUST0276</t>
  </si>
  <si>
    <t>CUST0277</t>
  </si>
  <si>
    <t>CUST0278</t>
  </si>
  <si>
    <t>CUST0279</t>
  </si>
  <si>
    <t>CUST0280</t>
  </si>
  <si>
    <t>CUST0281</t>
  </si>
  <si>
    <t>CUST0282</t>
  </si>
  <si>
    <t>CUST0283</t>
  </si>
  <si>
    <t>CUST0284</t>
  </si>
  <si>
    <t>CUST0285</t>
  </si>
  <si>
    <t>CUST0286</t>
  </si>
  <si>
    <t>CUST0287</t>
  </si>
  <si>
    <t>CUST0288</t>
  </si>
  <si>
    <t>CUST0289</t>
  </si>
  <si>
    <t>CUST0290</t>
  </si>
  <si>
    <t>CUST0291</t>
  </si>
  <si>
    <t>CUST0292</t>
  </si>
  <si>
    <t>CUST0293</t>
  </si>
  <si>
    <t>CUST0294</t>
  </si>
  <si>
    <t>CUST0295</t>
  </si>
  <si>
    <t>CUST0296</t>
  </si>
  <si>
    <t>CUST0297</t>
  </si>
  <si>
    <t>CUST0298</t>
  </si>
  <si>
    <t>CUST0299</t>
  </si>
  <si>
    <t>CUST0300</t>
  </si>
  <si>
    <t>M- Score</t>
  </si>
  <si>
    <t>RFM-Score</t>
  </si>
  <si>
    <t>RF Score</t>
  </si>
  <si>
    <t>Sum of Amount</t>
  </si>
  <si>
    <t>Max. of Transaction Date</t>
  </si>
  <si>
    <t>Count of Customer ID</t>
  </si>
  <si>
    <t>(blank)</t>
  </si>
  <si>
    <t>Recency Scoring Logic:</t>
  </si>
  <si>
    <t>Frequency Scoring Logic:</t>
  </si>
  <si>
    <t>Monetary Scoring Logic:</t>
  </si>
  <si>
    <t>GOLD</t>
  </si>
  <si>
    <t>LEAD</t>
  </si>
  <si>
    <t>IRON</t>
  </si>
  <si>
    <t>PLATINUM</t>
  </si>
  <si>
    <t xml:space="preserve">May 2025 or later </t>
  </si>
  <si>
    <t xml:space="preserve">March 2025 - April 2025 </t>
  </si>
  <si>
    <t xml:space="preserve">December 2024 - February 2025 </t>
  </si>
  <si>
    <t xml:space="preserve">August 2024 - November 2024 </t>
  </si>
  <si>
    <t xml:space="preserve">Before August 2024 </t>
  </si>
  <si>
    <t>Dates</t>
  </si>
  <si>
    <t>Score</t>
  </si>
  <si>
    <t>Exp.</t>
  </si>
  <si>
    <t xml:space="preserve"> (Excellent - Very recent)</t>
  </si>
  <si>
    <t xml:space="preserve"> (Good - Recent)</t>
  </si>
  <si>
    <t xml:space="preserve"> (Average - Moderate)</t>
  </si>
  <si>
    <t xml:space="preserve"> (Poor - Old)</t>
  </si>
  <si>
    <t>(Very Poor - Very old)</t>
  </si>
  <si>
    <t>Transaction</t>
  </si>
  <si>
    <t>5+ transactions</t>
  </si>
  <si>
    <t>4 transactions</t>
  </si>
  <si>
    <t>3 transactions</t>
  </si>
  <si>
    <t>2 transactions</t>
  </si>
  <si>
    <t>1 transaction</t>
  </si>
  <si>
    <t>2500+</t>
  </si>
  <si>
    <t>1500-2499</t>
  </si>
  <si>
    <t>1000-1499</t>
  </si>
  <si>
    <t xml:space="preserve">500-999 </t>
  </si>
  <si>
    <t>Below 500</t>
  </si>
  <si>
    <t>Rates</t>
  </si>
  <si>
    <t>(111-322)</t>
  </si>
  <si>
    <t>(323-433)</t>
  </si>
  <si>
    <t>Lead</t>
  </si>
  <si>
    <t>Iron</t>
  </si>
  <si>
    <t>(434-544)</t>
  </si>
  <si>
    <t>(545-555)</t>
  </si>
  <si>
    <t>Count</t>
  </si>
  <si>
    <t>M-Score</t>
  </si>
  <si>
    <t>RFM Score Distributions</t>
  </si>
  <si>
    <t>Segment</t>
  </si>
  <si>
    <t>Segment Distribution</t>
  </si>
  <si>
    <t>Enhance recommendation engine with personalized suggestions.</t>
  </si>
  <si>
    <t>Thank you for your feedback. We will improve product recommendation system.</t>
  </si>
  <si>
    <t>Poor product recommendations</t>
  </si>
  <si>
    <t>"I couldn’t find product recommendations that fit me."</t>
  </si>
  <si>
    <t>Implement automated welcome discount for new customers.</t>
  </si>
  <si>
    <t>We are updating our welcome offer system. You will receive a special discount.</t>
  </si>
  <si>
    <t>No welcome discount</t>
  </si>
  <si>
    <t>"I didn’t receive any welcome discount."</t>
  </si>
  <si>
    <t>Launch targeted marketing campaigns for LEAD segment.</t>
  </si>
  <si>
    <t>Thank you for your feedback. We will introduce engaging campaigns for you.</t>
  </si>
  <si>
    <t>Lack of engagement / motivation to purchase</t>
  </si>
  <si>
    <t>"I visit the site but don’t feel motivated to buy."</t>
  </si>
  <si>
    <t>Upgrade packaging materials and quality check process.</t>
  </si>
  <si>
    <t>We apologize for the inconvenience. We are improving packaging quality.</t>
  </si>
  <si>
    <t>Damaged packaging</t>
  </si>
  <si>
    <t>"Product packaging was damaged."</t>
  </si>
  <si>
    <t>Implement faster response time policy for support team.</t>
  </si>
  <si>
    <t>Thank you for your feedback. We will improve our customer support response time.</t>
  </si>
  <si>
    <t>Slow customer support response</t>
  </si>
  <si>
    <t>"Customer support took too long to respond."</t>
  </si>
  <si>
    <t>Partner with faster courier service for IRON customers.</t>
  </si>
  <si>
    <t>We apologize for the delay and will ensure faster delivery for your future orders.</t>
  </si>
  <si>
    <t>Delivery delays</t>
  </si>
  <si>
    <t>"Delivery was late on my last order."</t>
  </si>
  <si>
    <t>Launch improved promotion notification system.</t>
  </si>
  <si>
    <t>Thank you for your suggestion! We will improve notification system for promotions.</t>
  </si>
  <si>
    <t>Lack of timely promotion notifications</t>
  </si>
  <si>
    <t>"Sometimes I miss important sales or promotions."</t>
  </si>
  <si>
    <t>Offer reduced or free shipping for GOLD members.</t>
  </si>
  <si>
    <t>We are working on reducing shipping costs for loyal customers.</t>
  </si>
  <si>
    <t>High shipping fees</t>
  </si>
  <si>
    <t>"Great product quality, but shipping fees are too high."</t>
  </si>
  <si>
    <t>Implement personalized discount offers.</t>
  </si>
  <si>
    <t>Thank you for your feedback! We will add personalized discounts for our loyal customers.</t>
  </si>
  <si>
    <t>Lack of personalized offers</t>
  </si>
  <si>
    <t>"I love shopping here, but wish there were more personalized discounts."</t>
  </si>
  <si>
    <t>Implement free express shipping for Platinum members.</t>
  </si>
  <si>
    <t>Thank you for your feedback! We will introduce free express shipping for Platinum members.</t>
  </si>
  <si>
    <t>No free express shipping for VIP</t>
  </si>
  <si>
    <t>"The delivery speed is great, but I would love to get free express shipping as a loyal customer."</t>
  </si>
  <si>
    <t>Introduce VIP early access to new products.</t>
  </si>
  <si>
    <t>Thank you for your feedback. We are preparing an early access program for VIP members.</t>
  </si>
  <si>
    <t>No early access to new products</t>
  </si>
  <si>
    <t>"Sometimes it is hard to get early access to new products."</t>
  </si>
  <si>
    <t>Launch VIP membership club.</t>
  </si>
  <si>
    <t>We will soon introduce an exclusive VIP membership program for our most loyal customers.</t>
  </si>
  <si>
    <t>No VIP club for top customers</t>
  </si>
  <si>
    <t>"I really appreciate the service. I wish there was an exclusive VIP club."</t>
  </si>
  <si>
    <t>Solution</t>
  </si>
  <si>
    <t>Your Response</t>
  </si>
  <si>
    <t>Issues</t>
  </si>
  <si>
    <t>Customer Feedback</t>
  </si>
  <si>
    <t>Segment Name</t>
  </si>
  <si>
    <t>Segment Feedback and CRM Strategies</t>
  </si>
  <si>
    <t>Month</t>
  </si>
  <si>
    <t>AI Trend 2025 eBook Launch</t>
  </si>
  <si>
    <t>AI Demo Invitation</t>
  </si>
  <si>
    <t>Use Case Highlights</t>
  </si>
  <si>
    <t>C-Level Forecast Dinner</t>
  </si>
  <si>
    <t>“We Miss You” Report</t>
  </si>
  <si>
    <t>Feb</t>
  </si>
  <si>
    <t>Industry Webinar Series</t>
  </si>
  <si>
    <t>PoC Discount Campaign</t>
  </si>
  <si>
    <t>Industry-specific Newsletter</t>
  </si>
  <si>
    <t>Closed-door Innovation Lab</t>
  </si>
  <si>
    <t>Free Audit Offer</t>
  </si>
  <si>
    <t>Mar</t>
  </si>
  <si>
    <t>AI Maturity Survey Campaign</t>
  </si>
  <si>
    <t>Follow-up Consultation</t>
  </si>
  <si>
    <t>Cross-Sell Email</t>
  </si>
  <si>
    <t>Client Roundtable Event</t>
  </si>
  <si>
    <t>CEO Outreach Letter</t>
  </si>
  <si>
    <t>Apr</t>
  </si>
  <si>
    <t>Whitepaper: AI in Retail/Fin</t>
  </si>
  <si>
    <t>One-on-One Industry Calls</t>
  </si>
  <si>
    <t>Case Study Launch</t>
  </si>
  <si>
    <t>Executive Briefing</t>
  </si>
  <si>
    <t>“Why AI Now” Webinar</t>
  </si>
  <si>
    <t>May</t>
  </si>
  <si>
    <t>Conference Lead Follow-up</t>
  </si>
  <si>
    <t>Solution Assessment Campaign</t>
  </si>
  <si>
    <t>Customer Feedback Loop</t>
  </si>
  <si>
    <t>Press Release Collaboration</t>
  </si>
  <si>
    <t>Silent Account Win-Back</t>
  </si>
  <si>
    <t>Jun</t>
  </si>
  <si>
    <t>LinkedIn Lead Gen Ads</t>
  </si>
  <si>
    <t>Technical Use Case Breakdown</t>
  </si>
  <si>
    <t>ROI Report + Infographic</t>
  </si>
  <si>
    <t>Analyst Coverage + PR</t>
  </si>
  <si>
    <t>Account Profiling &amp; Score Update</t>
  </si>
  <si>
    <t>Jul</t>
  </si>
  <si>
    <t>Mid-Year Webinar</t>
  </si>
  <si>
    <t>Product Deep Dive Webinar</t>
  </si>
  <si>
    <t>Loyalty Q&amp;A Panel</t>
  </si>
  <si>
    <t>Client Story Documentary</t>
  </si>
  <si>
    <t>Summer Incentive Call</t>
  </si>
  <si>
    <t>Aug</t>
  </si>
  <si>
    <t>AI Adoption Benchmark Report</t>
  </si>
  <si>
    <t>Email Drip: FAQs on Integration</t>
  </si>
  <si>
    <t>Referral Ask</t>
  </si>
  <si>
    <t>Strategic Account Workshop</t>
  </si>
  <si>
    <t>Limited-Time Recontracting</t>
  </si>
  <si>
    <t>Sep</t>
  </si>
  <si>
    <t>Hackathon or Open Challenge</t>
  </si>
  <si>
    <t>Demo Days</t>
  </si>
  <si>
    <t>Industry Panel Feature</t>
  </si>
  <si>
    <t>Conference Speaking Slot</t>
  </si>
  <si>
    <t>LinkedIn Reactivation Ads</t>
  </si>
  <si>
    <t>Oct</t>
  </si>
  <si>
    <t>Fall Campaign: “Ready for AI?”</t>
  </si>
  <si>
    <t>AI Trial Upgrade Offers</t>
  </si>
  <si>
    <t>Data Strategy Checklist</t>
  </si>
  <si>
    <t>Vision 2026 Strategy Session</t>
  </si>
  <si>
    <t>Private Offer for Comeback Deal</t>
  </si>
  <si>
    <t>AI in 2026 Trends Teaser</t>
  </si>
  <si>
    <t>Follow-up on Q&amp;A Sessions</t>
  </si>
  <si>
    <t>Feedback-driven Roadmap Invite</t>
  </si>
  <si>
    <t>End-of-Year Client Dinners</t>
  </si>
  <si>
    <t>“Before Year-End” Deal Campaign</t>
  </si>
  <si>
    <t>Year-in-Review Newsletter</t>
  </si>
  <si>
    <t>Thank-you Content Pack</t>
  </si>
  <si>
    <t>AI Awards or Client Recognition</t>
  </si>
  <si>
    <t>VIP Partner Video Series</t>
  </si>
  <si>
    <t>Holiday Thank-You Pack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</si>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</sst>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yyyy\-mm\-dd"/>
  </numFmts>
  <fonts count="25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charset val="162"/>
      <scheme val="minor"/>
    </font>
    <font>
      <sz val="11"/>
      <color theme="1"/>
      <name val="Aptos Narrow"/>
      <family val="2"/>
      <scheme val="minor"/>
    </font>
    <font>
      <b/>
      <sz val="11"/>
      <color indexed="9"/>
      <name val="Aptos Narrow"/>
      <family val="1"/>
      <scheme val="minor"/>
    </font>
    <font>
      <sz val="10"/>
      <name val="Aptos Narrow"/>
      <family val="1"/>
      <scheme val="minor"/>
    </font>
    <font>
      <b/>
      <sz val="14"/>
      <color theme="1"/>
      <name val="Aptos Narrow"/>
      <family val="2"/>
      <scheme val="minor"/>
    </font>
    <font>
      <b/>
      <sz val="11"/>
      <color rgb="FFFFFFF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8"/>
      <color theme="1"/>
      <name val="Aptos Narrow"/>
      <family val="2"/>
      <scheme val="minor"/>
    </font>
    <font>
      <b/>
      <sz val="13.5"/>
      <color theme="1"/>
      <name val="Aptos Narrow"/>
      <family val="2"/>
      <scheme val="minor"/>
    </font>
    <font>
      <i/>
      <sz val="11"/>
      <color theme="1"/>
      <name val="Aptos Narrow"/>
      <family val="2"/>
      <scheme val="minor"/>
    </font>
    <font>
      <b/>
      <sz val="11"/>
      <color theme="1"/>
      <name val="Calibri"/>
      <family val="2"/>
    </font>
    <font>
      <sz val="11"/>
      <color theme="1"/>
      <name val="Calibri"/>
      <family val="2"/>
    </font>
    <font>
      <sz val="11"/>
      <color theme="1"/>
      <name val="Aptos Narrow"/>
      <scheme val="minor"/>
    </font>
    <font>
      <b/>
      <sz val="11"/>
      <color theme="1"/>
      <name val="Aptos Narrow"/>
      <scheme val="minor"/>
    </font>
    <font>
      <sz val="14"/>
      <color theme="1"/>
      <name val="Aptos Narrow"/>
      <family val="2"/>
      <scheme val="minor"/>
    </font>
    <font>
      <sz val="8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1F1F1F"/>
      <name val="Aptos Narrow"/>
      <family val="2"/>
      <scheme val="minor"/>
    </font>
    <font>
      <b/>
      <sz val="11"/>
      <color indexed="9"/>
      <name val="Aptos Narrow"/>
      <family val="2"/>
      <scheme val="minor"/>
    </font>
    <font>
      <b/>
      <sz val="18"/>
      <color theme="1"/>
      <name val="Aptos Narrow"/>
      <family val="2"/>
      <charset val="162"/>
      <scheme val="minor"/>
    </font>
    <font>
      <sz val="14"/>
      <color theme="1"/>
      <name val="Aptos Narrow"/>
      <family val="2"/>
      <charset val="162"/>
      <scheme val="minor"/>
    </font>
    <font>
      <b/>
      <sz val="14"/>
      <color rgb="FFFF0000"/>
      <name val="Aptos Narrow"/>
      <family val="2"/>
      <charset val="162"/>
      <scheme val="minor"/>
    </font>
    <font>
      <b/>
      <i/>
      <sz val="18"/>
      <color theme="1"/>
      <name val="Aptos Narrow"/>
      <family val="2"/>
      <charset val="162"/>
      <scheme val="minor"/>
    </font>
    <font>
      <sz val="16"/>
      <color theme="1"/>
      <name val="Aptos Narrow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4F81BD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7CB4D"/>
        <bgColor rgb="FFF7CB4D"/>
      </patternFill>
    </fill>
    <fill>
      <patternFill patternType="solid">
        <fgColor rgb="FFF1C232"/>
        <bgColor rgb="FFF1C232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8F6A2"/>
        <bgColor indexed="64"/>
      </patternFill>
    </fill>
    <fill>
      <patternFill patternType="solid">
        <fgColor rgb="FF8C8C8C"/>
        <bgColor indexed="64"/>
      </patternFill>
    </fill>
    <fill>
      <patternFill patternType="solid">
        <fgColor rgb="FFE2E2E2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rgb="FFFFFF00"/>
        <bgColor indexed="64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5">
    <xf numFmtId="0" fontId="0" fillId="0" borderId="0"/>
    <xf numFmtId="0" fontId="2" fillId="0" borderId="0"/>
    <xf numFmtId="0" fontId="13" fillId="0" borderId="0"/>
    <xf numFmtId="0" fontId="1" fillId="15" borderId="0" applyNumberFormat="0" applyBorder="0" applyAlignment="0" applyProtection="0"/>
    <xf numFmtId="0" fontId="2" fillId="0" borderId="0"/>
  </cellStyleXfs>
  <cellXfs count="63">
    <xf numFmtId="0" fontId="0" fillId="0" borderId="0" xfId="0"/>
    <xf numFmtId="0" fontId="3" fillId="2" borderId="0" xfId="0" applyFont="1" applyFill="1" applyAlignment="1">
      <alignment horizontal="center" vertical="top" wrapText="1"/>
    </xf>
    <xf numFmtId="0" fontId="2" fillId="0" borderId="0" xfId="1"/>
    <xf numFmtId="164" fontId="2" fillId="0" borderId="0" xfId="1" applyNumberFormat="1"/>
    <xf numFmtId="0" fontId="4" fillId="0" borderId="0" xfId="0" applyFont="1"/>
    <xf numFmtId="0" fontId="0" fillId="0" borderId="0" xfId="1" applyFont="1"/>
    <xf numFmtId="0" fontId="6" fillId="4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  <extLst>
        <ext xmlns:xfpb="http://schemas.microsoft.com/office/spreadsheetml/2022/featurepropertybag" uri="{C7286773-470A-42A8-94C5-96B5CB345126}">
          <xfpb:xfComplement i="0"/>
        </ext>
      </extLst>
    </xf>
    <xf numFmtId="0" fontId="8" fillId="0" borderId="0" xfId="0" applyFont="1" applyAlignment="1">
      <alignment vertical="center"/>
    </xf>
    <xf numFmtId="0" fontId="9" fillId="0" borderId="0" xfId="0" applyFont="1" applyAlignment="1">
      <alignment vertical="center"/>
    </xf>
    <xf numFmtId="0" fontId="0" fillId="0" borderId="0" xfId="0" applyAlignment="1">
      <alignment horizontal="left" vertical="center" indent="1"/>
    </xf>
    <xf numFmtId="0" fontId="7" fillId="0" borderId="0" xfId="0" applyFont="1"/>
    <xf numFmtId="0" fontId="7" fillId="0" borderId="0" xfId="0" applyFont="1" applyAlignment="1">
      <alignment horizontal="left" vertical="center" indent="1"/>
    </xf>
    <xf numFmtId="0" fontId="10" fillId="0" borderId="0" xfId="0" applyFont="1" applyAlignment="1">
      <alignment horizontal="left" vertical="center" indent="1"/>
    </xf>
    <xf numFmtId="0" fontId="12" fillId="0" borderId="4" xfId="0" applyFont="1" applyBorder="1" applyAlignment="1">
      <alignment horizontal="right"/>
    </xf>
    <xf numFmtId="0" fontId="12" fillId="6" borderId="3" xfId="0" applyFont="1" applyFill="1" applyBorder="1"/>
    <xf numFmtId="1" fontId="11" fillId="6" borderId="2" xfId="0" applyNumberFormat="1" applyFont="1" applyFill="1" applyBorder="1"/>
    <xf numFmtId="0" fontId="11" fillId="6" borderId="2" xfId="0" applyFont="1" applyFill="1" applyBorder="1"/>
    <xf numFmtId="0" fontId="11" fillId="7" borderId="5" xfId="0" applyFont="1" applyFill="1" applyBorder="1"/>
    <xf numFmtId="1" fontId="12" fillId="0" borderId="4" xfId="0" applyNumberFormat="1" applyFont="1" applyBorder="1" applyAlignment="1">
      <alignment horizontal="right"/>
    </xf>
    <xf numFmtId="1" fontId="2" fillId="0" borderId="0" xfId="0" applyNumberFormat="1" applyFont="1"/>
    <xf numFmtId="0" fontId="14" fillId="0" borderId="0" xfId="0" applyFont="1"/>
    <xf numFmtId="0" fontId="0" fillId="0" borderId="0" xfId="0" applyAlignment="1">
      <alignment horizontal="left"/>
    </xf>
    <xf numFmtId="0" fontId="0" fillId="0" borderId="0" xfId="0" pivotButton="1"/>
    <xf numFmtId="14" fontId="0" fillId="0" borderId="0" xfId="0" applyNumberFormat="1"/>
    <xf numFmtId="2" fontId="0" fillId="0" borderId="0" xfId="0" applyNumberFormat="1"/>
    <xf numFmtId="0" fontId="0" fillId="0" borderId="1" xfId="0" applyBorder="1" applyAlignment="1">
      <alignment horizontal="left" vertical="center" indent="1"/>
    </xf>
    <xf numFmtId="0" fontId="0" fillId="0" borderId="1" xfId="0" applyBorder="1"/>
    <xf numFmtId="0" fontId="0" fillId="0" borderId="1" xfId="0" applyBorder="1" applyAlignment="1">
      <alignment horizontal="center"/>
    </xf>
    <xf numFmtId="0" fontId="0" fillId="9" borderId="1" xfId="0" applyFill="1" applyBorder="1"/>
    <xf numFmtId="0" fontId="0" fillId="10" borderId="1" xfId="0" applyFill="1" applyBorder="1"/>
    <xf numFmtId="0" fontId="0" fillId="11" borderId="1" xfId="0" applyFill="1" applyBorder="1" applyAlignment="1">
      <alignment horizontal="left" vertical="center" indent="1"/>
    </xf>
    <xf numFmtId="0" fontId="18" fillId="12" borderId="1" xfId="0" applyFont="1" applyFill="1" applyBorder="1" applyAlignment="1">
      <alignment horizontal="left" vertical="center" wrapText="1"/>
    </xf>
    <xf numFmtId="0" fontId="18" fillId="8" borderId="1" xfId="0" applyFont="1" applyFill="1" applyBorder="1" applyAlignment="1">
      <alignment horizontal="left" vertical="center" wrapText="1"/>
    </xf>
    <xf numFmtId="0" fontId="18" fillId="13" borderId="1" xfId="0" applyFont="1" applyFill="1" applyBorder="1" applyAlignment="1">
      <alignment horizontal="left" vertical="center" wrapText="1"/>
    </xf>
    <xf numFmtId="0" fontId="18" fillId="14" borderId="1" xfId="0" applyFont="1" applyFill="1" applyBorder="1" applyAlignment="1">
      <alignment horizontal="left" vertical="center" wrapText="1"/>
    </xf>
    <xf numFmtId="0" fontId="19" fillId="2" borderId="0" xfId="0" applyFont="1" applyFill="1" applyAlignment="1">
      <alignment horizontal="center" vertical="top" wrapText="1"/>
    </xf>
    <xf numFmtId="0" fontId="17" fillId="2" borderId="0" xfId="0" applyFont="1" applyFill="1"/>
    <xf numFmtId="2" fontId="17" fillId="2" borderId="0" xfId="0" applyNumberFormat="1" applyFont="1" applyFill="1"/>
    <xf numFmtId="0" fontId="15" fillId="16" borderId="1" xfId="0" applyFont="1" applyFill="1" applyBorder="1" applyAlignment="1">
      <alignment horizontal="center" vertical="center" wrapText="1"/>
    </xf>
    <xf numFmtId="0" fontId="15" fillId="17" borderId="1" xfId="0" applyFont="1" applyFill="1" applyBorder="1" applyAlignment="1">
      <alignment horizontal="center" vertical="center" wrapText="1"/>
    </xf>
    <xf numFmtId="0" fontId="5" fillId="18" borderId="1" xfId="0" applyFont="1" applyFill="1" applyBorder="1" applyAlignment="1">
      <alignment horizontal="center" vertical="center" wrapText="1"/>
    </xf>
    <xf numFmtId="0" fontId="21" fillId="16" borderId="1" xfId="3" applyFont="1" applyFill="1" applyBorder="1" applyAlignment="1">
      <alignment horizontal="center" vertical="center" wrapText="1"/>
    </xf>
    <xf numFmtId="0" fontId="21" fillId="18" borderId="1" xfId="3" applyFont="1" applyFill="1" applyBorder="1" applyAlignment="1">
      <alignment horizontal="center" vertical="center" wrapText="1"/>
    </xf>
    <xf numFmtId="0" fontId="8" fillId="19" borderId="1" xfId="0" applyFont="1" applyFill="1" applyBorder="1" applyAlignment="1">
      <alignment horizontal="center" vertical="center" wrapText="1"/>
    </xf>
    <xf numFmtId="0" fontId="24" fillId="20" borderId="1" xfId="0" applyFont="1" applyFill="1" applyBorder="1" applyAlignment="1">
      <alignment horizontal="center" vertical="center" wrapText="1"/>
    </xf>
    <xf numFmtId="0" fontId="24" fillId="21" borderId="1" xfId="0" applyFont="1" applyFill="1" applyBorder="1" applyAlignment="1">
      <alignment horizontal="center" vertical="center" wrapText="1"/>
    </xf>
    <xf numFmtId="0" fontId="24" fillId="22" borderId="1" xfId="0" applyFont="1" applyFill="1" applyBorder="1" applyAlignment="1">
      <alignment horizontal="center" vertical="center" wrapText="1"/>
    </xf>
    <xf numFmtId="0" fontId="24" fillId="23" borderId="1" xfId="0" applyFont="1" applyFill="1" applyBorder="1" applyAlignment="1">
      <alignment horizontal="center" vertical="center" wrapText="1"/>
    </xf>
    <xf numFmtId="0" fontId="24" fillId="16" borderId="1" xfId="0" applyFont="1" applyFill="1" applyBorder="1" applyAlignment="1">
      <alignment horizontal="center" vertical="center" wrapText="1"/>
    </xf>
    <xf numFmtId="0" fontId="21" fillId="20" borderId="1" xfId="3" applyFont="1" applyFill="1" applyBorder="1" applyAlignment="1">
      <alignment vertical="center" wrapText="1"/>
    </xf>
    <xf numFmtId="0" fontId="21" fillId="21" borderId="1" xfId="3" applyFont="1" applyFill="1" applyBorder="1" applyAlignment="1">
      <alignment vertical="center" wrapText="1"/>
    </xf>
    <xf numFmtId="0" fontId="21" fillId="22" borderId="1" xfId="3" applyFont="1" applyFill="1" applyBorder="1" applyAlignment="1">
      <alignment vertical="center" wrapText="1"/>
    </xf>
    <xf numFmtId="0" fontId="21" fillId="23" borderId="1" xfId="3" applyFont="1" applyFill="1" applyBorder="1" applyAlignment="1">
      <alignment vertical="center" wrapText="1"/>
    </xf>
    <xf numFmtId="0" fontId="7" fillId="25" borderId="1" xfId="0" applyFont="1" applyFill="1" applyBorder="1" applyAlignment="1">
      <alignment horizontal="center" vertical="top"/>
    </xf>
    <xf numFmtId="0" fontId="0" fillId="0" borderId="1" xfId="0" applyBorder="1" applyAlignment="1">
      <alignment horizontal="left"/>
    </xf>
    <xf numFmtId="0" fontId="23" fillId="17" borderId="0" xfId="0" applyFont="1" applyFill="1" applyAlignment="1">
      <alignment horizontal="center"/>
    </xf>
    <xf numFmtId="0" fontId="20" fillId="24" borderId="0" xfId="0" applyFont="1" applyFill="1" applyAlignment="1">
      <alignment horizontal="center" vertical="center"/>
    </xf>
    <xf numFmtId="0" fontId="5" fillId="3" borderId="1" xfId="0" applyFont="1" applyFill="1" applyBorder="1"/>
    <xf numFmtId="0" fontId="22" fillId="0" borderId="0" xfId="0" applyFont="1" applyFill="1" applyAlignment="1">
      <alignment horizontal="left" vertical="top"/>
    </xf>
    <xf numFmtId="0" fontId="5" fillId="0" borderId="0" xfId="0" applyFont="1" applyFill="1" applyAlignment="1">
      <alignment horizontal="left" vertical="top"/>
    </xf>
  </cellXfs>
  <cellStyles count="5">
    <cellStyle name="40% - Accent1" xfId="3" builtinId="31"/>
    <cellStyle name="Normal" xfId="0" builtinId="0"/>
    <cellStyle name="Normal 2" xfId="1" xr:uid="{38534701-1B9F-482A-8D89-606E4B5742ED}"/>
    <cellStyle name="Normal 3" xfId="2" xr:uid="{E94BBAC8-FECE-4E1A-80C0-C9D88F6170A4}"/>
    <cellStyle name="Normal 3 2" xfId="4" xr:uid="{4EE5C126-13B8-4633-9D2F-5F0053D24A20}"/>
  </cellStyles>
  <dxfs count="14">
    <dxf>
      <fill>
        <patternFill>
          <bgColor indexed="45"/>
        </patternFill>
      </fill>
    </dxf>
    <dxf>
      <fill>
        <patternFill>
          <bgColor indexed="43"/>
        </patternFill>
      </fill>
    </dxf>
    <dxf>
      <fill>
        <patternFill>
          <bgColor indexed="42"/>
        </patternFill>
      </fill>
    </dxf>
    <dxf>
      <fill>
        <patternFill>
          <bgColor indexed="45"/>
        </patternFill>
      </fill>
    </dxf>
    <dxf>
      <fill>
        <patternFill>
          <bgColor indexed="43"/>
        </patternFill>
      </fill>
    </dxf>
    <dxf>
      <fill>
        <patternFill>
          <bgColor indexed="42"/>
        </patternFill>
      </fill>
    </dxf>
    <dxf>
      <fill>
        <patternFill>
          <bgColor indexed="45"/>
        </patternFill>
      </fill>
    </dxf>
    <dxf>
      <fill>
        <patternFill>
          <bgColor indexed="43"/>
        </patternFill>
      </fill>
    </dxf>
    <dxf>
      <fill>
        <patternFill>
          <bgColor indexed="42"/>
        </patternFill>
      </fill>
    </dxf>
    <dxf>
      <numFmt numFmtId="19" formatCode="d/mm/yyyy"/>
    </dxf>
    <dxf>
      <numFmt numFmtId="19" formatCode="d/mm/yyyy"/>
    </dxf>
    <dxf>
      <fill>
        <patternFill patternType="solid">
          <fgColor rgb="FFF6F8F9"/>
          <bgColor rgb="FFF6F8F9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356854"/>
          <bgColor rgb="FF356854"/>
        </patternFill>
      </fill>
    </dxf>
  </dxfs>
  <tableStyles count="1" defaultTableStyle="TableStyleMedium2" defaultPivotStyle="PivotStyleLight16">
    <tableStyle name="RFM Formüllü-style" pivot="0" count="3" xr9:uid="{505E347D-E430-41DB-939F-0529D7EA8846}">
      <tableStyleElement type="headerRow" dxfId="13"/>
      <tableStyleElement type="firstRowStripe" dxfId="12"/>
      <tableStyleElement type="secondRowStripe" dxfId="11"/>
    </tableStyle>
  </tableStyles>
  <colors>
    <mruColors>
      <color rgb="FFE2E2E2"/>
      <color rgb="FF8C8C8C"/>
      <color rgb="FFF8F6A2"/>
      <color rgb="FFCCE8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4" Type="http://schemas.microsoft.com/office/2022/11/relationships/FeaturePropertyBag" Target="featurePropertyBag/featurePropertyBag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9DA3-44E8-AE29-37FF5B098FF7}"/>
              </c:ext>
            </c:extLst>
          </c:dPt>
          <c:val>
            <c:numLit>
              <c:formatCode>General</c:formatCode>
              <c:ptCount val="1"/>
              <c:pt idx="0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FE65-414C-B489-F29CB165A2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tr-TR" sz="1600" b="1" i="0" u="none" strike="noStrike" baseline="0"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Customer Segment Distribution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CRM!$B$23</c:f>
              <c:strCache>
                <c:ptCount val="1"/>
                <c:pt idx="0">
                  <c:v>Count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1-EF2D-4C29-B139-47B46A298AF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3-EF2D-4C29-B139-47B46A298AF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hade val="51000"/>
                      <a:satMod val="130000"/>
                    </a:schemeClr>
                  </a:gs>
                  <a:gs pos="80000">
                    <a:schemeClr val="accent3">
                      <a:shade val="93000"/>
                      <a:satMod val="130000"/>
                    </a:schemeClr>
                  </a:gs>
                  <a:gs pos="100000">
                    <a:schemeClr val="accent3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5-EF2D-4C29-B139-47B46A298AF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hade val="51000"/>
                      <a:satMod val="130000"/>
                    </a:schemeClr>
                  </a:gs>
                  <a:gs pos="80000">
                    <a:schemeClr val="accent4">
                      <a:shade val="93000"/>
                      <a:satMod val="130000"/>
                    </a:schemeClr>
                  </a:gs>
                  <a:gs pos="100000">
                    <a:schemeClr val="accent4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7-EF2D-4C29-B139-47B46A298AF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tr-T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CRM!$A$24:$A$27</c:f>
              <c:strCache>
                <c:ptCount val="4"/>
                <c:pt idx="0">
                  <c:v>LEAD</c:v>
                </c:pt>
                <c:pt idx="1">
                  <c:v>IRON</c:v>
                </c:pt>
                <c:pt idx="2">
                  <c:v>GOLD</c:v>
                </c:pt>
                <c:pt idx="3">
                  <c:v>PLATINUM</c:v>
                </c:pt>
              </c:strCache>
            </c:strRef>
          </c:cat>
          <c:val>
            <c:numRef>
              <c:f>CRM!$B$24:$B$27</c:f>
              <c:numCache>
                <c:formatCode>General</c:formatCode>
                <c:ptCount val="4"/>
                <c:pt idx="0">
                  <c:v>183</c:v>
                </c:pt>
                <c:pt idx="1">
                  <c:v>75</c:v>
                </c:pt>
                <c:pt idx="2">
                  <c:v>37</c:v>
                </c:pt>
                <c:pt idx="3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EF2D-4C29-B139-47B46A298AF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tr-TR"/>
              <a:t>F-Score Distribution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CRM!$A$57</c:f>
              <c:strCache>
                <c:ptCount val="1"/>
                <c:pt idx="0">
                  <c:v>F-Score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val>
            <c:numRef>
              <c:f>CRM!$A$58:$A$62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086-4CA7-B522-E9F561C0C139}"/>
            </c:ext>
          </c:extLst>
        </c:ser>
        <c:ser>
          <c:idx val="1"/>
          <c:order val="1"/>
          <c:tx>
            <c:strRef>
              <c:f>CRM!$B$57</c:f>
              <c:strCache>
                <c:ptCount val="1"/>
                <c:pt idx="0">
                  <c:v>Count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val>
            <c:numRef>
              <c:f>CRM!$B$58:$B$62</c:f>
              <c:numCache>
                <c:formatCode>General</c:formatCode>
                <c:ptCount val="5"/>
                <c:pt idx="0">
                  <c:v>52</c:v>
                </c:pt>
                <c:pt idx="1">
                  <c:v>67</c:v>
                </c:pt>
                <c:pt idx="2">
                  <c:v>56</c:v>
                </c:pt>
                <c:pt idx="3">
                  <c:v>65</c:v>
                </c:pt>
                <c:pt idx="4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086-4CA7-B522-E9F561C0C1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63521663"/>
        <c:axId val="663507743"/>
        <c:axId val="665466687"/>
      </c:bar3DChart>
      <c:catAx>
        <c:axId val="66352166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63507743"/>
        <c:crosses val="autoZero"/>
        <c:auto val="1"/>
        <c:lblAlgn val="ctr"/>
        <c:lblOffset val="100"/>
        <c:noMultiLvlLbl val="0"/>
      </c:catAx>
      <c:valAx>
        <c:axId val="663507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63521663"/>
        <c:crosses val="autoZero"/>
        <c:crossBetween val="between"/>
      </c:valAx>
      <c:serAx>
        <c:axId val="66546668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63507743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tr-TR" sz="1600" b="1" i="0" u="none" strike="noStrike" kern="1200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R-Score Distribution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CRM!$A$41</c:f>
              <c:strCache>
                <c:ptCount val="1"/>
                <c:pt idx="0">
                  <c:v>R-Score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val>
            <c:numRef>
              <c:f>CRM!$A$42:$A$46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E6D-4228-BCEB-704C7A53D9F9}"/>
            </c:ext>
          </c:extLst>
        </c:ser>
        <c:ser>
          <c:idx val="1"/>
          <c:order val="1"/>
          <c:tx>
            <c:strRef>
              <c:f>CRM!$B$41</c:f>
              <c:strCache>
                <c:ptCount val="1"/>
                <c:pt idx="0">
                  <c:v>Count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val>
            <c:numRef>
              <c:f>CRM!$B$42:$B$46</c:f>
              <c:numCache>
                <c:formatCode>General</c:formatCode>
                <c:ptCount val="5"/>
                <c:pt idx="0">
                  <c:v>159</c:v>
                </c:pt>
                <c:pt idx="1">
                  <c:v>69</c:v>
                </c:pt>
                <c:pt idx="2">
                  <c:v>48</c:v>
                </c:pt>
                <c:pt idx="3">
                  <c:v>19</c:v>
                </c:pt>
                <c:pt idx="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E6D-4228-BCEB-704C7A53D9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63572063"/>
        <c:axId val="663604703"/>
        <c:axId val="708692255"/>
      </c:bar3DChart>
      <c:catAx>
        <c:axId val="66357206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63604703"/>
        <c:crosses val="autoZero"/>
        <c:auto val="1"/>
        <c:lblAlgn val="ctr"/>
        <c:lblOffset val="100"/>
        <c:noMultiLvlLbl val="0"/>
      </c:catAx>
      <c:valAx>
        <c:axId val="6636047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63572063"/>
        <c:crosses val="autoZero"/>
        <c:crossBetween val="between"/>
      </c:valAx>
      <c:serAx>
        <c:axId val="70869225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63604703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tr-TR" sz="1600" b="1" i="0" u="none" strike="noStrike" baseline="0"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M-Score Distribution</a:t>
            </a:r>
            <a:endParaRPr lang="tr-T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CRM!$A$75</c:f>
              <c:strCache>
                <c:ptCount val="1"/>
                <c:pt idx="0">
                  <c:v>M-Score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val>
            <c:numRef>
              <c:f>CRM!$A$76:$A$80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646-4D6A-BD10-BB9B61B37BEA}"/>
            </c:ext>
          </c:extLst>
        </c:ser>
        <c:ser>
          <c:idx val="1"/>
          <c:order val="1"/>
          <c:tx>
            <c:strRef>
              <c:f>CRM!$B$75</c:f>
              <c:strCache>
                <c:ptCount val="1"/>
                <c:pt idx="0">
                  <c:v>Count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val>
            <c:numRef>
              <c:f>CRM!$B$76:$B$80</c:f>
              <c:numCache>
                <c:formatCode>General</c:formatCode>
                <c:ptCount val="5"/>
                <c:pt idx="0">
                  <c:v>28</c:v>
                </c:pt>
                <c:pt idx="1">
                  <c:v>55</c:v>
                </c:pt>
                <c:pt idx="2">
                  <c:v>45</c:v>
                </c:pt>
                <c:pt idx="3">
                  <c:v>121</c:v>
                </c:pt>
                <c:pt idx="4">
                  <c:v>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646-4D6A-BD10-BB9B61B37B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63628703"/>
        <c:axId val="663618143"/>
        <c:axId val="209495135"/>
      </c:bar3DChart>
      <c:catAx>
        <c:axId val="66362870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63618143"/>
        <c:crosses val="autoZero"/>
        <c:auto val="1"/>
        <c:lblAlgn val="ctr"/>
        <c:lblOffset val="100"/>
        <c:noMultiLvlLbl val="0"/>
      </c:catAx>
      <c:valAx>
        <c:axId val="663618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63628703"/>
        <c:crosses val="autoZero"/>
        <c:crossBetween val="between"/>
      </c:valAx>
      <c:serAx>
        <c:axId val="20949513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63618143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 dir="row">_xlchart.v1.0</cx:f>
      </cx:numDim>
    </cx:data>
  </cx:chartData>
  <cx:chart>
    <cx:title pos="t" align="ctr" overlay="0">
      <cx:tx>
        <cx:txData>
          <cx:v>Grafik Başlığı</cx:v>
        </cx:txData>
      </cx:tx>
      <cx:txPr>
        <a:bodyPr vertOverflow="overflow" horzOverflow="overflow" wrap="square" lIns="0" tIns="0" rIns="0" bIns="0"/>
        <a:lstStyle/>
        <a:p>
          <a:pPr algn="ctr" rtl="0">
            <a:defRPr sz="1400" b="0" i="0">
              <a:solidFill>
                <a:srgbClr val="7F7F7F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defRPr>
          </a:pPr>
          <a:r>
            <a:t>Grafik Başlığı</a:t>
          </a:r>
        </a:p>
      </cx:txPr>
    </cx:title>
    <cx:plotArea>
      <cx:plotAreaRegion>
        <cx:series layoutId="clusteredColumn" uniqueId="{3D0592C0-8960-4FE5-BA5A-2949B54E00AB}">
          <cx:dataId val="0"/>
          <cx:layoutPr>
            <cx:binning intervalClosed="r"/>
          </cx:layoutPr>
          <cx:axisId val="1"/>
        </cx:series>
        <cx:series layoutId="paretoLine" ownerIdx="0" uniqueId="{E7A2C98D-B0D5-47FB-ADC3-E4D4DC5A330F}">
          <cx:axisId val="2"/>
        </cx:series>
      </cx:plotAreaRegion>
      <cx:axis id="0">
        <cx:catScaling gapWidth="0"/>
        <cx:tickLabels/>
        <cx:txPr>
          <a:bodyPr vertOverflow="overflow" horzOverflow="overflow" wrap="square" lIns="0" tIns="0" rIns="0" bIns="0"/>
          <a:lstStyle/>
          <a:p>
            <a:pPr algn="ctr" rtl="0">
              <a:defRPr sz="1200" b="0" i="0">
                <a:solidFill>
                  <a:srgbClr val="000000"/>
                </a:solidFill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defRPr>
            </a:pPr>
            <a:endParaRPr/>
          </a:p>
        </cx:txPr>
      </cx:axis>
      <cx:axis id="1">
        <cx:valScaling/>
        <cx:majorGridlines/>
        <cx:tickLabels/>
        <cx:txPr>
          <a:bodyPr vertOverflow="overflow" horzOverflow="overflow" wrap="square" lIns="0" tIns="0" rIns="0" bIns="0"/>
          <a:lstStyle/>
          <a:p>
            <a:pPr algn="ctr" rtl="0">
              <a:defRPr sz="1200" b="0" i="0">
                <a:solidFill>
                  <a:srgbClr val="000000"/>
                </a:solidFill>
                <a:latin typeface="Calibri" panose="020F0502020204030204" pitchFamily="34" charset="0"/>
                <a:ea typeface="Calibri" panose="020F0502020204030204" pitchFamily="34" charset="0"/>
                <a:cs typeface="Calibri" panose="020F0502020204030204" pitchFamily="34" charset="0"/>
              </a:defRPr>
            </a:pPr>
            <a:endParaRPr/>
          </a:p>
        </cx:txPr>
      </cx:axis>
      <cx:axis id="2">
        <cx:valScaling max="1" min="0"/>
        <cx:units unit="percentage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_xlchart.v1.6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tr-TR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Aptos Narrow" panose="02110004020202020204"/>
              </a:rPr>
              <a:t>Frequency</a:t>
            </a:r>
            <a:endPara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endParaRPr>
          </a:p>
        </cx:rich>
      </cx:tx>
    </cx:title>
    <cx:plotArea>
      <cx:plotAreaRegion>
        <cx:series layoutId="clusteredColumn" uniqueId="{32F71274-70C1-48DD-BA77-60E35C75A9DB}">
          <cx:tx>
            <cx:txData>
              <cx:f>_xlchart.v1.5</cx:f>
              <cx:v>Frequency</cx:v>
            </cx:txData>
          </cx:tx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</cx:f>
      </cx:numDim>
    </cx:data>
  </cx:chartData>
  <cx:chart>
    <cx:title pos="t" align="ctr" overlay="0">
      <cx:tx>
        <cx:txData>
          <cx:v>Monetary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tr-T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Monetary</a:t>
          </a:r>
        </a:p>
      </cx:txPr>
    </cx:title>
    <cx:plotArea>
      <cx:plotAreaRegion>
        <cx:series layoutId="clusteredColumn" uniqueId="{31029E75-459B-4616-9436-F4CD3D56C0F4}">
          <cx:tx>
            <cx:txData>
              <cx:f>_xlchart.v1.3</cx:f>
              <cx:v>Monetary</cx:v>
            </cx:txData>
          </cx:tx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tr-TR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Aptos Narrow" panose="02110004020202020204"/>
              </a:rPr>
              <a:t>Recency</a:t>
            </a:r>
            <a:endPara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endParaRPr>
          </a:p>
        </cx:rich>
      </cx:tx>
    </cx:title>
    <cx:plotArea>
      <cx:plotAreaRegion>
        <cx:series layoutId="clusteredColumn" uniqueId="{DD469568-ADEA-4A8E-8BE7-ABE693F03ADB}">
          <cx:tx>
            <cx:txData>
              <cx:f>_xlchart.v1.1</cx:f>
              <cx:v>R-Score</cx:v>
            </cx:txData>
          </cx:tx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6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colorful1">
  <dgm:title val=""/>
  <dgm:desc val=""/>
  <dgm:catLst>
    <dgm:cat type="colorful" pri="101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1">
    <dgm:fillClrLst meth="repeat">
      <a:schemeClr val="accent2"/>
      <a:schemeClr val="accent3"/>
      <a:schemeClr val="accent4"/>
      <a:schemeClr val="accent5"/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2"/>
      <a:schemeClr val="accent3"/>
      <a:schemeClr val="accent4"/>
      <a:schemeClr val="accent5"/>
      <a:schemeClr val="accent6"/>
    </dgm:fillClrLst>
    <dgm:linClrLst meth="repeat">
      <a:schemeClr val="accent2"/>
      <a:schemeClr val="accent3"/>
      <a:schemeClr val="accent4"/>
      <a:schemeClr val="accent5"/>
      <a:schemeClr val="accent6"/>
    </dgm:linClrLst>
    <dgm:effectClrLst/>
    <dgm:txLinClrLst/>
    <dgm:txFillClrLst/>
    <dgm:txEffectClrLst/>
  </dgm:styleLbl>
  <dgm:styleLbl name="lnNode1">
    <dgm:fillClrLst meth="repeat">
      <a:schemeClr val="accent2"/>
      <a:schemeClr val="accent3"/>
      <a:schemeClr val="accent4"/>
      <a:schemeClr val="accent5"/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2">
        <a:alpha val="50000"/>
      </a:schemeClr>
      <a:schemeClr val="accent3">
        <a:alpha val="50000"/>
      </a:schemeClr>
      <a:schemeClr val="accent4">
        <a:alpha val="50000"/>
      </a:schemeClr>
      <a:schemeClr val="accent5">
        <a:alpha val="50000"/>
      </a:schemeClr>
      <a:schemeClr val="accent6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>
      <a:schemeClr val="accent2"/>
    </dgm:fillClrLst>
    <dgm:linClrLst meth="repeat">
      <a:schemeClr val="lt1"/>
    </dgm:linClrLst>
    <dgm:effectClrLst/>
    <dgm:txLinClrLst/>
    <dgm:txFillClrLst/>
    <dgm:txEffectClrLst/>
  </dgm:styleLbl>
  <dgm:styleLbl name="node3">
    <dgm:fillClrLst>
      <a:schemeClr val="accent3"/>
    </dgm:fillClrLst>
    <dgm:linClrLst meth="repeat">
      <a:schemeClr val="lt1"/>
    </dgm:linClrLst>
    <dgm:effectClrLst/>
    <dgm:txLinClrLst/>
    <dgm:txFillClrLst/>
    <dgm:txEffectClrLst/>
  </dgm:styleLbl>
  <dgm:styleLbl name="node4">
    <dgm:fillClrLst>
      <a:schemeClr val="accent4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2">
        <a:tint val="50000"/>
      </a:schemeClr>
      <a:schemeClr val="accent3">
        <a:tint val="50000"/>
      </a:schemeClr>
      <a:schemeClr val="accent4">
        <a:tint val="50000"/>
      </a:schemeClr>
      <a:schemeClr val="accent5">
        <a:tint val="50000"/>
      </a:schemeClr>
      <a:schemeClr val="accent6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>
      <a:schemeClr val="accent1">
        <a:tint val="50000"/>
      </a:schemeClr>
      <a:schemeClr val="accent2">
        <a:tint val="2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>
      <a:schemeClr val="accent1">
        <a:tint val="50000"/>
      </a:schemeClr>
      <a:schemeClr val="accent2">
        <a:tint val="2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2"/>
      <a:schemeClr val="accent3"/>
      <a:schemeClr val="accent4"/>
      <a:schemeClr val="accent5"/>
      <a:schemeClr val="accent6"/>
    </dgm:fillClrLst>
    <dgm:linClrLst meth="cycle">
      <a:schemeClr val="lt1"/>
    </dgm:linClrLst>
    <dgm:effectClrLst/>
    <dgm:txLinClrLst/>
    <dgm:txFillClrLst/>
    <dgm:txEffectClrLst/>
  </dgm:styleLbl>
  <dgm:styleLbl name="fgSibTrans2D1">
    <dgm:fillClrLst meth="repeat">
      <a:schemeClr val="accent2"/>
      <a:schemeClr val="accent3"/>
      <a:schemeClr val="accent4"/>
      <a:schemeClr val="accent5"/>
      <a:schemeClr val="accent6"/>
    </dgm:fillClrLst>
    <dgm:linClrLst meth="cycle">
      <a:schemeClr val="lt1"/>
    </dgm:linClrLst>
    <dgm:effectClrLst/>
    <dgm:txLinClrLst/>
    <dgm:txFillClrLst meth="repeat">
      <a:schemeClr val="lt1"/>
    </dgm:txFillClrLst>
    <dgm:txEffectClrLst/>
  </dgm:styleLbl>
  <dgm:styleLbl name="bgSibTrans2D1">
    <dgm:fillClrLst meth="repeat">
      <a:schemeClr val="accent2"/>
      <a:schemeClr val="accent3"/>
      <a:schemeClr val="accent4"/>
      <a:schemeClr val="accent5"/>
      <a:schemeClr val="accent6"/>
    </dgm:fillClrLst>
    <dgm:linClrLst meth="cycle">
      <a:schemeClr val="lt1"/>
    </dgm:linClrLst>
    <dgm:effectClrLst/>
    <dgm:txLinClrLst/>
    <dgm:txFillClrLst meth="repeat">
      <a:schemeClr val="lt1"/>
    </dgm:txFillClrLst>
    <dgm:txEffectClrLst/>
  </dgm:styleLbl>
  <dgm:styleLbl name="sibTrans1D1">
    <dgm:fillClrLst meth="repeat">
      <a:schemeClr val="accent2"/>
      <a:schemeClr val="accent3"/>
      <a:schemeClr val="accent4"/>
      <a:schemeClr val="accent5"/>
      <a:schemeClr val="accent6"/>
    </dgm:fillClrLst>
    <dgm:linClrLst meth="repeat">
      <a:schemeClr val="accent2"/>
      <a:schemeClr val="accent3"/>
      <a:schemeClr val="accent4"/>
      <a:schemeClr val="accent5"/>
      <a:schemeClr val="accent6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2"/>
    </dgm:fillClrLst>
    <dgm:linClrLst meth="repeat">
      <a:schemeClr val="accent2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2"/>
    </dgm:fillClrLst>
    <dgm:linClrLst meth="repeat">
      <a:schemeClr val="lt1"/>
    </dgm:linClrLst>
    <dgm:effectClrLst/>
    <dgm:txLinClrLst/>
    <dgm:txFillClrLst/>
    <dgm:txEffectClrLst/>
  </dgm:styleLbl>
  <dgm:styleLbl name="asst2">
    <dgm:fillClrLst>
      <a:schemeClr val="accent3"/>
    </dgm:fillClrLst>
    <dgm:linClrLst meth="repeat">
      <a:schemeClr val="lt1"/>
    </dgm:linClrLst>
    <dgm:effectClrLst/>
    <dgm:txLinClrLst/>
    <dgm:txFillClrLst/>
    <dgm:txEffectClrLst/>
  </dgm:styleLbl>
  <dgm:styleLbl name="asst3">
    <dgm:fillClrLst>
      <a:schemeClr val="accent4"/>
    </dgm:fillClrLst>
    <dgm:linClrLst meth="repeat">
      <a:schemeClr val="lt1"/>
    </dgm:linClrLst>
    <dgm:effectClrLst/>
    <dgm:txLinClrLst/>
    <dgm:txFillClrLst/>
    <dgm:txEffectClrLst/>
  </dgm:styleLbl>
  <dgm:styleLbl name="asst4">
    <dgm:fillClrLst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2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3"/>
    </dgm:fillClrLst>
    <dgm:linClrLst meth="repeat">
      <a:schemeClr val="lt1"/>
    </dgm:linClrLst>
    <dgm:effectClrLst/>
    <dgm:txLinClrLst/>
    <dgm:txFillClrLst/>
    <dgm:txEffectClrLst/>
  </dgm:styleLbl>
  <dgm:styleLbl name="parChTrans2D3">
    <dgm:fillClrLst meth="repeat">
      <a:schemeClr val="accent4"/>
    </dgm:fillClrLst>
    <dgm:linClrLst meth="repeat">
      <a:schemeClr val="lt1"/>
    </dgm:linClrLst>
    <dgm:effectClrLst/>
    <dgm:txLinClrLst/>
    <dgm:txFillClrLst/>
    <dgm:txEffectClrLst/>
  </dgm:styleLbl>
  <dgm:styleLbl name="parChTrans2D4">
    <dgm:fillClrLst meth="repeat">
      <a:schemeClr val="accent5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2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3">
        <a:tint val="90000"/>
      </a:schemeClr>
    </dgm:fillClrLst>
    <dgm:linClrLst meth="repeat">
      <a:schemeClr val="accent2"/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4">
        <a:tint val="70000"/>
      </a:schemeClr>
    </dgm:fillClrLst>
    <dgm:linClrLst meth="repeat">
      <a:schemeClr val="accent3"/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5">
        <a:tint val="50000"/>
      </a:schemeClr>
    </dgm:fillClrLst>
    <dgm:linClrLst meth="repeat">
      <a:schemeClr val="accent4"/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2"/>
      <a:schemeClr val="accent3"/>
      <a:schemeClr val="accent4"/>
      <a:schemeClr val="accent5"/>
      <a:schemeClr val="accent6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2"/>
      <a:schemeClr val="accent3"/>
      <a:schemeClr val="accent4"/>
      <a:schemeClr val="accent5"/>
      <a:schemeClr val="accent6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2"/>
      <a:schemeClr val="accent3"/>
      <a:schemeClr val="accent4"/>
      <a:schemeClr val="accent5"/>
      <a:schemeClr val="accent6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2"/>
      <a:schemeClr val="accent3"/>
      <a:schemeClr val="accent4"/>
      <a:schemeClr val="accent5"/>
      <a:schemeClr val="accent6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2"/>
      <a:schemeClr val="accent3"/>
      <a:schemeClr val="accent4"/>
      <a:schemeClr val="accent5"/>
      <a:schemeClr val="accent6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2"/>
      <a:schemeClr val="accent3"/>
      <a:schemeClr val="accent4"/>
      <a:schemeClr val="accent5"/>
      <a:schemeClr val="accent6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2"/>
      <a:schemeClr val="accent3"/>
      <a:schemeClr val="accent4"/>
      <a:schemeClr val="accent5"/>
      <a:schemeClr val="accent6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2">
        <a:tint val="40000"/>
        <a:alpha val="90000"/>
      </a:schemeClr>
      <a:schemeClr val="accent3">
        <a:tint val="40000"/>
        <a:alpha val="90000"/>
      </a:schemeClr>
      <a:schemeClr val="accent4">
        <a:tint val="40000"/>
        <a:alpha val="90000"/>
      </a:schemeClr>
      <a:schemeClr val="accent5">
        <a:tint val="40000"/>
        <a:alpha val="90000"/>
      </a:schemeClr>
      <a:schemeClr val="accent6">
        <a:tint val="40000"/>
        <a:alpha val="90000"/>
      </a:schemeClr>
    </dgm:fillClrLst>
    <dgm:linClrLst meth="repeat">
      <a:schemeClr val="accent2">
        <a:tint val="40000"/>
        <a:alpha val="90000"/>
      </a:schemeClr>
      <a:schemeClr val="accent3">
        <a:tint val="40000"/>
        <a:alpha val="90000"/>
      </a:schemeClr>
      <a:schemeClr val="accent4">
        <a:tint val="40000"/>
        <a:alpha val="90000"/>
      </a:schemeClr>
      <a:schemeClr val="accent5">
        <a:tint val="40000"/>
        <a:alpha val="90000"/>
      </a:schemeClr>
      <a:schemeClr val="accent6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2">
        <a:tint val="40000"/>
        <a:alpha val="90000"/>
      </a:schemeClr>
      <a:schemeClr val="accent3">
        <a:tint val="40000"/>
        <a:alpha val="90000"/>
      </a:schemeClr>
      <a:schemeClr val="accent4">
        <a:tint val="40000"/>
        <a:alpha val="90000"/>
      </a:schemeClr>
      <a:schemeClr val="accent5">
        <a:tint val="40000"/>
        <a:alpha val="90000"/>
      </a:schemeClr>
      <a:schemeClr val="accent6">
        <a:tint val="40000"/>
        <a:alpha val="90000"/>
      </a:schemeClr>
    </dgm:fillClrLst>
    <dgm:linClrLst meth="repeat">
      <a:schemeClr val="accent2">
        <a:tint val="40000"/>
        <a:alpha val="90000"/>
      </a:schemeClr>
      <a:schemeClr val="accent3">
        <a:tint val="40000"/>
        <a:alpha val="90000"/>
      </a:schemeClr>
      <a:schemeClr val="accent4">
        <a:tint val="40000"/>
        <a:alpha val="90000"/>
      </a:schemeClr>
      <a:schemeClr val="accent5">
        <a:tint val="40000"/>
        <a:alpha val="90000"/>
      </a:schemeClr>
      <a:schemeClr val="accent6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2">
        <a:tint val="40000"/>
        <a:alpha val="90000"/>
      </a:schemeClr>
      <a:schemeClr val="accent3">
        <a:tint val="40000"/>
        <a:alpha val="90000"/>
      </a:schemeClr>
      <a:schemeClr val="accent4">
        <a:tint val="40000"/>
        <a:alpha val="90000"/>
      </a:schemeClr>
      <a:schemeClr val="accent5">
        <a:tint val="40000"/>
        <a:alpha val="90000"/>
      </a:schemeClr>
      <a:schemeClr val="accent6">
        <a:tint val="40000"/>
        <a:alpha val="90000"/>
      </a:schemeClr>
    </dgm:fillClrLst>
    <dgm:linClrLst meth="repeat">
      <a:schemeClr val="accent2">
        <a:tint val="40000"/>
        <a:alpha val="90000"/>
      </a:schemeClr>
      <a:schemeClr val="accent3">
        <a:tint val="40000"/>
        <a:alpha val="90000"/>
      </a:schemeClr>
      <a:schemeClr val="accent4">
        <a:tint val="40000"/>
        <a:alpha val="90000"/>
      </a:schemeClr>
      <a:schemeClr val="accent5">
        <a:tint val="40000"/>
        <a:alpha val="90000"/>
      </a:schemeClr>
      <a:schemeClr val="accent6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>
      <a:schemeClr val="accent2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>
      <a:schemeClr val="accent3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>
      <a:schemeClr val="accent4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2">
        <a:tint val="40000"/>
      </a:schemeClr>
    </dgm:fillClrLst>
    <dgm:linClrLst meth="repeat">
      <a:schemeClr val="dk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2">
        <a:shade val="90000"/>
      </a:schemeClr>
    </dgm:fillClrLst>
    <dgm:linClrLst meth="repeat">
      <a:schemeClr val="dk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2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2">
        <a:tint val="4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D27FC0A3-64FB-44A7-A824-E860FC36F113}" type="doc">
      <dgm:prSet loTypeId="urn:microsoft.com/office/officeart/2005/8/layout/pyramid1" loCatId="pyramid" qsTypeId="urn:microsoft.com/office/officeart/2005/8/quickstyle/simple5" qsCatId="simple" csTypeId="urn:microsoft.com/office/officeart/2005/8/colors/colorful1" csCatId="colorful" phldr="1"/>
      <dgm:spPr/>
    </dgm:pt>
    <dgm:pt modelId="{1295258A-BFB6-424D-9E14-00D96D15992C}">
      <dgm:prSet phldrT="[Text]" phldr="1"/>
      <dgm:spPr/>
      <dgm:t>
        <a:bodyPr/>
        <a:lstStyle/>
        <a:p>
          <a:endParaRPr lang="en-GB"/>
        </a:p>
      </dgm:t>
    </dgm:pt>
    <dgm:pt modelId="{8AAA8B6D-F972-4115-8FB0-2F56EA819669}" type="parTrans" cxnId="{645CBADC-2AE0-423B-ACCC-FB46087E95B8}">
      <dgm:prSet/>
      <dgm:spPr/>
      <dgm:t>
        <a:bodyPr/>
        <a:lstStyle/>
        <a:p>
          <a:endParaRPr lang="en-GB"/>
        </a:p>
      </dgm:t>
    </dgm:pt>
    <dgm:pt modelId="{414A76B9-F9A0-4A41-ACEA-99E56456D25E}" type="sibTrans" cxnId="{645CBADC-2AE0-423B-ACCC-FB46087E95B8}">
      <dgm:prSet/>
      <dgm:spPr/>
      <dgm:t>
        <a:bodyPr/>
        <a:lstStyle/>
        <a:p>
          <a:endParaRPr lang="en-GB"/>
        </a:p>
      </dgm:t>
    </dgm:pt>
    <dgm:pt modelId="{A3FF05F8-D3B6-40D4-8B5A-B91F43C758EA}">
      <dgm:prSet phldrT="[Text]"/>
      <dgm:spPr/>
      <dgm:t>
        <a:bodyPr/>
        <a:lstStyle/>
        <a:p>
          <a:r>
            <a:rPr lang="en-GB"/>
            <a:t>Iron</a:t>
          </a:r>
        </a:p>
      </dgm:t>
    </dgm:pt>
    <dgm:pt modelId="{F8A609B5-1FE6-4B74-908F-C6E517BB8770}" type="parTrans" cxnId="{AE4CABB2-C0D8-4274-BF9B-E91E64444EBE}">
      <dgm:prSet/>
      <dgm:spPr/>
      <dgm:t>
        <a:bodyPr/>
        <a:lstStyle/>
        <a:p>
          <a:endParaRPr lang="en-GB"/>
        </a:p>
      </dgm:t>
    </dgm:pt>
    <dgm:pt modelId="{C4060C5E-163D-4194-8C7C-791228434F57}" type="sibTrans" cxnId="{AE4CABB2-C0D8-4274-BF9B-E91E64444EBE}">
      <dgm:prSet/>
      <dgm:spPr/>
      <dgm:t>
        <a:bodyPr/>
        <a:lstStyle/>
        <a:p>
          <a:endParaRPr lang="en-GB"/>
        </a:p>
      </dgm:t>
    </dgm:pt>
    <dgm:pt modelId="{14F999E9-06F8-4BBE-9017-A546584ED3CA}">
      <dgm:prSet phldrT="[Text]"/>
      <dgm:spPr/>
      <dgm:t>
        <a:bodyPr/>
        <a:lstStyle/>
        <a:p>
          <a:r>
            <a:rPr lang="en-GB"/>
            <a:t>Lead</a:t>
          </a:r>
        </a:p>
      </dgm:t>
    </dgm:pt>
    <dgm:pt modelId="{0B140488-2021-4553-B665-F0F58E71C66C}" type="parTrans" cxnId="{535BC057-52A4-4787-AC29-5956E835EB79}">
      <dgm:prSet/>
      <dgm:spPr/>
      <dgm:t>
        <a:bodyPr/>
        <a:lstStyle/>
        <a:p>
          <a:endParaRPr lang="en-GB"/>
        </a:p>
      </dgm:t>
    </dgm:pt>
    <dgm:pt modelId="{21EF9977-7AAB-49A6-AC80-C91AB646DE16}" type="sibTrans" cxnId="{535BC057-52A4-4787-AC29-5956E835EB79}">
      <dgm:prSet/>
      <dgm:spPr/>
      <dgm:t>
        <a:bodyPr/>
        <a:lstStyle/>
        <a:p>
          <a:endParaRPr lang="en-GB"/>
        </a:p>
      </dgm:t>
    </dgm:pt>
    <dgm:pt modelId="{3F9664B9-99D1-418F-9D79-820659AC87E6}">
      <dgm:prSet/>
      <dgm:spPr/>
      <dgm:t>
        <a:bodyPr/>
        <a:lstStyle/>
        <a:p>
          <a:endParaRPr lang="en-GB"/>
        </a:p>
      </dgm:t>
    </dgm:pt>
    <dgm:pt modelId="{28E92AAF-7DB7-465A-9D74-459820777894}" type="parTrans" cxnId="{C2D1EAC1-02F7-4A82-9D36-812FE803BF58}">
      <dgm:prSet/>
      <dgm:spPr/>
      <dgm:t>
        <a:bodyPr/>
        <a:lstStyle/>
        <a:p>
          <a:endParaRPr lang="en-GB"/>
        </a:p>
      </dgm:t>
    </dgm:pt>
    <dgm:pt modelId="{A0FDAAAD-A096-472D-9C42-7DCB60CDEB4A}" type="sibTrans" cxnId="{C2D1EAC1-02F7-4A82-9D36-812FE803BF58}">
      <dgm:prSet/>
      <dgm:spPr/>
      <dgm:t>
        <a:bodyPr/>
        <a:lstStyle/>
        <a:p>
          <a:endParaRPr lang="en-GB"/>
        </a:p>
      </dgm:t>
    </dgm:pt>
    <dgm:pt modelId="{8807BEA3-8D44-4D0F-8DED-C330F45A14C0}">
      <dgm:prSet/>
      <dgm:spPr/>
      <dgm:t>
        <a:bodyPr/>
        <a:lstStyle/>
        <a:p>
          <a:endParaRPr lang="en-GB"/>
        </a:p>
      </dgm:t>
    </dgm:pt>
    <dgm:pt modelId="{20A9266F-D9A7-474E-BBF8-E3B0666835B6}" type="parTrans" cxnId="{395D399F-689D-432A-80E1-4CFC1B182921}">
      <dgm:prSet/>
      <dgm:spPr/>
      <dgm:t>
        <a:bodyPr/>
        <a:lstStyle/>
        <a:p>
          <a:endParaRPr lang="en-GB"/>
        </a:p>
      </dgm:t>
    </dgm:pt>
    <dgm:pt modelId="{13B86F17-4932-4DF8-A35D-8CD209BE9BE1}" type="sibTrans" cxnId="{395D399F-689D-432A-80E1-4CFC1B182921}">
      <dgm:prSet/>
      <dgm:spPr/>
      <dgm:t>
        <a:bodyPr/>
        <a:lstStyle/>
        <a:p>
          <a:endParaRPr lang="en-GB"/>
        </a:p>
      </dgm:t>
    </dgm:pt>
    <dgm:pt modelId="{4C246D3D-918A-4AFC-9E29-BBFC2E7DF822}">
      <dgm:prSet/>
      <dgm:spPr/>
      <dgm:t>
        <a:bodyPr/>
        <a:lstStyle/>
        <a:p>
          <a:r>
            <a:rPr lang="en-GB"/>
            <a:t>Gold</a:t>
          </a:r>
        </a:p>
      </dgm:t>
    </dgm:pt>
    <dgm:pt modelId="{4DCFCF0F-CDA8-44C9-B6FE-81BB8D4CFEA5}" type="parTrans" cxnId="{152DAAD3-1A05-449C-AA9B-46EDE5201DC9}">
      <dgm:prSet/>
      <dgm:spPr/>
      <dgm:t>
        <a:bodyPr/>
        <a:lstStyle/>
        <a:p>
          <a:endParaRPr lang="en-GB"/>
        </a:p>
      </dgm:t>
    </dgm:pt>
    <dgm:pt modelId="{B46774C6-F592-4AB8-BB93-154A386C6F4F}" type="sibTrans" cxnId="{152DAAD3-1A05-449C-AA9B-46EDE5201DC9}">
      <dgm:prSet/>
      <dgm:spPr/>
      <dgm:t>
        <a:bodyPr/>
        <a:lstStyle/>
        <a:p>
          <a:endParaRPr lang="en-GB"/>
        </a:p>
      </dgm:t>
    </dgm:pt>
    <dgm:pt modelId="{4DCF112B-903B-43CD-88D4-FF2810A5C5C7}" type="pres">
      <dgm:prSet presAssocID="{D27FC0A3-64FB-44A7-A824-E860FC36F113}" presName="Name0" presStyleCnt="0">
        <dgm:presLayoutVars>
          <dgm:dir/>
          <dgm:animLvl val="lvl"/>
          <dgm:resizeHandles val="exact"/>
        </dgm:presLayoutVars>
      </dgm:prSet>
      <dgm:spPr/>
    </dgm:pt>
    <dgm:pt modelId="{FB3404FD-F918-4D68-9B60-5E9C56578F39}" type="pres">
      <dgm:prSet presAssocID="{1295258A-BFB6-424D-9E14-00D96D15992C}" presName="Name8" presStyleCnt="0"/>
      <dgm:spPr/>
    </dgm:pt>
    <dgm:pt modelId="{23FB2D7B-A60A-412B-B0A0-6A7CE1830557}" type="pres">
      <dgm:prSet presAssocID="{1295258A-BFB6-424D-9E14-00D96D15992C}" presName="level" presStyleLbl="node1" presStyleIdx="0" presStyleCnt="6">
        <dgm:presLayoutVars>
          <dgm:chMax val="1"/>
          <dgm:bulletEnabled val="1"/>
        </dgm:presLayoutVars>
      </dgm:prSet>
      <dgm:spPr/>
    </dgm:pt>
    <dgm:pt modelId="{78626D43-E295-4138-9071-435DB4332B54}" type="pres">
      <dgm:prSet presAssocID="{1295258A-BFB6-424D-9E14-00D96D15992C}" presName="levelTx" presStyleLbl="revTx" presStyleIdx="0" presStyleCnt="0">
        <dgm:presLayoutVars>
          <dgm:chMax val="1"/>
          <dgm:bulletEnabled val="1"/>
        </dgm:presLayoutVars>
      </dgm:prSet>
      <dgm:spPr/>
    </dgm:pt>
    <dgm:pt modelId="{D8A27DAD-F663-4942-A5CF-1BA6C92FB25D}" type="pres">
      <dgm:prSet presAssocID="{3F9664B9-99D1-418F-9D79-820659AC87E6}" presName="Name8" presStyleCnt="0"/>
      <dgm:spPr/>
    </dgm:pt>
    <dgm:pt modelId="{EAA52B9B-F940-479F-A1D8-4DDA91E6CDAF}" type="pres">
      <dgm:prSet presAssocID="{3F9664B9-99D1-418F-9D79-820659AC87E6}" presName="level" presStyleLbl="node1" presStyleIdx="1" presStyleCnt="6" custLinFactNeighborY="5357">
        <dgm:presLayoutVars>
          <dgm:chMax val="1"/>
          <dgm:bulletEnabled val="1"/>
        </dgm:presLayoutVars>
      </dgm:prSet>
      <dgm:spPr/>
    </dgm:pt>
    <dgm:pt modelId="{9D660AF2-4DF4-410C-8BBB-2885B39EB644}" type="pres">
      <dgm:prSet presAssocID="{3F9664B9-99D1-418F-9D79-820659AC87E6}" presName="levelTx" presStyleLbl="revTx" presStyleIdx="0" presStyleCnt="0">
        <dgm:presLayoutVars>
          <dgm:chMax val="1"/>
          <dgm:bulletEnabled val="1"/>
        </dgm:presLayoutVars>
      </dgm:prSet>
      <dgm:spPr/>
    </dgm:pt>
    <dgm:pt modelId="{ADBDB738-8E9A-4D44-8552-2831BAC99457}" type="pres">
      <dgm:prSet presAssocID="{8807BEA3-8D44-4D0F-8DED-C330F45A14C0}" presName="Name8" presStyleCnt="0"/>
      <dgm:spPr/>
    </dgm:pt>
    <dgm:pt modelId="{F76097BE-FA08-4737-97F3-CEDDEF49D98D}" type="pres">
      <dgm:prSet presAssocID="{8807BEA3-8D44-4D0F-8DED-C330F45A14C0}" presName="level" presStyleLbl="node1" presStyleIdx="2" presStyleCnt="6">
        <dgm:presLayoutVars>
          <dgm:chMax val="1"/>
          <dgm:bulletEnabled val="1"/>
        </dgm:presLayoutVars>
      </dgm:prSet>
      <dgm:spPr/>
    </dgm:pt>
    <dgm:pt modelId="{B76DD491-812E-4344-9DCE-998F2657C2AB}" type="pres">
      <dgm:prSet presAssocID="{8807BEA3-8D44-4D0F-8DED-C330F45A14C0}" presName="levelTx" presStyleLbl="revTx" presStyleIdx="0" presStyleCnt="0">
        <dgm:presLayoutVars>
          <dgm:chMax val="1"/>
          <dgm:bulletEnabled val="1"/>
        </dgm:presLayoutVars>
      </dgm:prSet>
      <dgm:spPr/>
    </dgm:pt>
    <dgm:pt modelId="{982B8A55-2F05-4AC2-8D5F-7FB3C2DD16AA}" type="pres">
      <dgm:prSet presAssocID="{4C246D3D-918A-4AFC-9E29-BBFC2E7DF822}" presName="Name8" presStyleCnt="0"/>
      <dgm:spPr/>
    </dgm:pt>
    <dgm:pt modelId="{70B4D7A7-E213-48B0-BB80-0682DD9B6AB2}" type="pres">
      <dgm:prSet presAssocID="{4C246D3D-918A-4AFC-9E29-BBFC2E7DF822}" presName="level" presStyleLbl="node1" presStyleIdx="3" presStyleCnt="6">
        <dgm:presLayoutVars>
          <dgm:chMax val="1"/>
          <dgm:bulletEnabled val="1"/>
        </dgm:presLayoutVars>
      </dgm:prSet>
      <dgm:spPr/>
    </dgm:pt>
    <dgm:pt modelId="{0869AA0A-04BB-4B7C-9466-2783B7659A33}" type="pres">
      <dgm:prSet presAssocID="{4C246D3D-918A-4AFC-9E29-BBFC2E7DF822}" presName="levelTx" presStyleLbl="revTx" presStyleIdx="0" presStyleCnt="0">
        <dgm:presLayoutVars>
          <dgm:chMax val="1"/>
          <dgm:bulletEnabled val="1"/>
        </dgm:presLayoutVars>
      </dgm:prSet>
      <dgm:spPr/>
    </dgm:pt>
    <dgm:pt modelId="{82BBA04C-6BF8-4B65-93C4-EAD94B35F0E7}" type="pres">
      <dgm:prSet presAssocID="{A3FF05F8-D3B6-40D4-8B5A-B91F43C758EA}" presName="Name8" presStyleCnt="0"/>
      <dgm:spPr/>
    </dgm:pt>
    <dgm:pt modelId="{5A03D4AA-A277-462E-8B77-7BCC1AC50951}" type="pres">
      <dgm:prSet presAssocID="{A3FF05F8-D3B6-40D4-8B5A-B91F43C758EA}" presName="level" presStyleLbl="node1" presStyleIdx="4" presStyleCnt="6">
        <dgm:presLayoutVars>
          <dgm:chMax val="1"/>
          <dgm:bulletEnabled val="1"/>
        </dgm:presLayoutVars>
      </dgm:prSet>
      <dgm:spPr/>
    </dgm:pt>
    <dgm:pt modelId="{F38ABDA3-428A-4082-835C-6F4FE29BBBE3}" type="pres">
      <dgm:prSet presAssocID="{A3FF05F8-D3B6-40D4-8B5A-B91F43C758EA}" presName="levelTx" presStyleLbl="revTx" presStyleIdx="0" presStyleCnt="0">
        <dgm:presLayoutVars>
          <dgm:chMax val="1"/>
          <dgm:bulletEnabled val="1"/>
        </dgm:presLayoutVars>
      </dgm:prSet>
      <dgm:spPr/>
    </dgm:pt>
    <dgm:pt modelId="{5A3B7667-3214-4652-9F22-51A8A8D913A6}" type="pres">
      <dgm:prSet presAssocID="{14F999E9-06F8-4BBE-9017-A546584ED3CA}" presName="Name8" presStyleCnt="0"/>
      <dgm:spPr/>
    </dgm:pt>
    <dgm:pt modelId="{DE27AE25-4C1E-4FC2-A6B7-8373D3D0FD9D}" type="pres">
      <dgm:prSet presAssocID="{14F999E9-06F8-4BBE-9017-A546584ED3CA}" presName="level" presStyleLbl="node1" presStyleIdx="5" presStyleCnt="6">
        <dgm:presLayoutVars>
          <dgm:chMax val="1"/>
          <dgm:bulletEnabled val="1"/>
        </dgm:presLayoutVars>
      </dgm:prSet>
      <dgm:spPr/>
    </dgm:pt>
    <dgm:pt modelId="{99173BEF-A10D-4C03-BEF0-6F42B3FBA122}" type="pres">
      <dgm:prSet presAssocID="{14F999E9-06F8-4BBE-9017-A546584ED3CA}" presName="levelTx" presStyleLbl="revTx" presStyleIdx="0" presStyleCnt="0">
        <dgm:presLayoutVars>
          <dgm:chMax val="1"/>
          <dgm:bulletEnabled val="1"/>
        </dgm:presLayoutVars>
      </dgm:prSet>
      <dgm:spPr/>
    </dgm:pt>
  </dgm:ptLst>
  <dgm:cxnLst>
    <dgm:cxn modelId="{CD456D24-7255-492C-8F82-2EF5BA043B7D}" type="presOf" srcId="{14F999E9-06F8-4BBE-9017-A546584ED3CA}" destId="{99173BEF-A10D-4C03-BEF0-6F42B3FBA122}" srcOrd="1" destOrd="0" presId="urn:microsoft.com/office/officeart/2005/8/layout/pyramid1"/>
    <dgm:cxn modelId="{8963496B-7AE5-451B-A2E8-88985E16F866}" type="presOf" srcId="{D27FC0A3-64FB-44A7-A824-E860FC36F113}" destId="{4DCF112B-903B-43CD-88D4-FF2810A5C5C7}" srcOrd="0" destOrd="0" presId="urn:microsoft.com/office/officeart/2005/8/layout/pyramid1"/>
    <dgm:cxn modelId="{DD756B6E-5A4F-4D4E-BE4D-B73357875379}" type="presOf" srcId="{A3FF05F8-D3B6-40D4-8B5A-B91F43C758EA}" destId="{F38ABDA3-428A-4082-835C-6F4FE29BBBE3}" srcOrd="1" destOrd="0" presId="urn:microsoft.com/office/officeart/2005/8/layout/pyramid1"/>
    <dgm:cxn modelId="{0F596270-82A8-4C50-AFC9-064A92DE99F8}" type="presOf" srcId="{8807BEA3-8D44-4D0F-8DED-C330F45A14C0}" destId="{B76DD491-812E-4344-9DCE-998F2657C2AB}" srcOrd="1" destOrd="0" presId="urn:microsoft.com/office/officeart/2005/8/layout/pyramid1"/>
    <dgm:cxn modelId="{8A3FE771-F0BD-438F-8443-BB6C31FC588D}" type="presOf" srcId="{14F999E9-06F8-4BBE-9017-A546584ED3CA}" destId="{DE27AE25-4C1E-4FC2-A6B7-8373D3D0FD9D}" srcOrd="0" destOrd="0" presId="urn:microsoft.com/office/officeart/2005/8/layout/pyramid1"/>
    <dgm:cxn modelId="{34C1A953-D350-4C85-8996-4F9862F55080}" type="presOf" srcId="{1295258A-BFB6-424D-9E14-00D96D15992C}" destId="{23FB2D7B-A60A-412B-B0A0-6A7CE1830557}" srcOrd="0" destOrd="0" presId="urn:microsoft.com/office/officeart/2005/8/layout/pyramid1"/>
    <dgm:cxn modelId="{535BC057-52A4-4787-AC29-5956E835EB79}" srcId="{D27FC0A3-64FB-44A7-A824-E860FC36F113}" destId="{14F999E9-06F8-4BBE-9017-A546584ED3CA}" srcOrd="5" destOrd="0" parTransId="{0B140488-2021-4553-B665-F0F58E71C66C}" sibTransId="{21EF9977-7AAB-49A6-AC80-C91AB646DE16}"/>
    <dgm:cxn modelId="{3D0B2B87-B706-4E49-AD07-84132ADD7E8C}" type="presOf" srcId="{A3FF05F8-D3B6-40D4-8B5A-B91F43C758EA}" destId="{5A03D4AA-A277-462E-8B77-7BCC1AC50951}" srcOrd="0" destOrd="0" presId="urn:microsoft.com/office/officeart/2005/8/layout/pyramid1"/>
    <dgm:cxn modelId="{395D399F-689D-432A-80E1-4CFC1B182921}" srcId="{D27FC0A3-64FB-44A7-A824-E860FC36F113}" destId="{8807BEA3-8D44-4D0F-8DED-C330F45A14C0}" srcOrd="2" destOrd="0" parTransId="{20A9266F-D9A7-474E-BBF8-E3B0666835B6}" sibTransId="{13B86F17-4932-4DF8-A35D-8CD209BE9BE1}"/>
    <dgm:cxn modelId="{DF803AAC-B720-48BB-BD59-5050CDB595B6}" type="presOf" srcId="{1295258A-BFB6-424D-9E14-00D96D15992C}" destId="{78626D43-E295-4138-9071-435DB4332B54}" srcOrd="1" destOrd="0" presId="urn:microsoft.com/office/officeart/2005/8/layout/pyramid1"/>
    <dgm:cxn modelId="{AE4CABB2-C0D8-4274-BF9B-E91E64444EBE}" srcId="{D27FC0A3-64FB-44A7-A824-E860FC36F113}" destId="{A3FF05F8-D3B6-40D4-8B5A-B91F43C758EA}" srcOrd="4" destOrd="0" parTransId="{F8A609B5-1FE6-4B74-908F-C6E517BB8770}" sibTransId="{C4060C5E-163D-4194-8C7C-791228434F57}"/>
    <dgm:cxn modelId="{FAC092BC-B42A-46D8-8B95-56E8BC1E6B38}" type="presOf" srcId="{8807BEA3-8D44-4D0F-8DED-C330F45A14C0}" destId="{F76097BE-FA08-4737-97F3-CEDDEF49D98D}" srcOrd="0" destOrd="0" presId="urn:microsoft.com/office/officeart/2005/8/layout/pyramid1"/>
    <dgm:cxn modelId="{FFE6DBBE-B5A5-439F-9E59-A1980D1A7830}" type="presOf" srcId="{3F9664B9-99D1-418F-9D79-820659AC87E6}" destId="{9D660AF2-4DF4-410C-8BBB-2885B39EB644}" srcOrd="1" destOrd="0" presId="urn:microsoft.com/office/officeart/2005/8/layout/pyramid1"/>
    <dgm:cxn modelId="{C2D1EAC1-02F7-4A82-9D36-812FE803BF58}" srcId="{D27FC0A3-64FB-44A7-A824-E860FC36F113}" destId="{3F9664B9-99D1-418F-9D79-820659AC87E6}" srcOrd="1" destOrd="0" parTransId="{28E92AAF-7DB7-465A-9D74-459820777894}" sibTransId="{A0FDAAAD-A096-472D-9C42-7DCB60CDEB4A}"/>
    <dgm:cxn modelId="{152DAAD3-1A05-449C-AA9B-46EDE5201DC9}" srcId="{D27FC0A3-64FB-44A7-A824-E860FC36F113}" destId="{4C246D3D-918A-4AFC-9E29-BBFC2E7DF822}" srcOrd="3" destOrd="0" parTransId="{4DCFCF0F-CDA8-44C9-B6FE-81BB8D4CFEA5}" sibTransId="{B46774C6-F592-4AB8-BB93-154A386C6F4F}"/>
    <dgm:cxn modelId="{D9DFA2D4-F295-4C87-8AC9-5ADF0925FDB2}" type="presOf" srcId="{3F9664B9-99D1-418F-9D79-820659AC87E6}" destId="{EAA52B9B-F940-479F-A1D8-4DDA91E6CDAF}" srcOrd="0" destOrd="0" presId="urn:microsoft.com/office/officeart/2005/8/layout/pyramid1"/>
    <dgm:cxn modelId="{645CBADC-2AE0-423B-ACCC-FB46087E95B8}" srcId="{D27FC0A3-64FB-44A7-A824-E860FC36F113}" destId="{1295258A-BFB6-424D-9E14-00D96D15992C}" srcOrd="0" destOrd="0" parTransId="{8AAA8B6D-F972-4115-8FB0-2F56EA819669}" sibTransId="{414A76B9-F9A0-4A41-ACEA-99E56456D25E}"/>
    <dgm:cxn modelId="{AF0C7DF1-613B-4469-B5A3-78924B9E1DE8}" type="presOf" srcId="{4C246D3D-918A-4AFC-9E29-BBFC2E7DF822}" destId="{70B4D7A7-E213-48B0-BB80-0682DD9B6AB2}" srcOrd="0" destOrd="0" presId="urn:microsoft.com/office/officeart/2005/8/layout/pyramid1"/>
    <dgm:cxn modelId="{E00950FA-AE4D-4F58-8E3A-C6EFC71B7E1C}" type="presOf" srcId="{4C246D3D-918A-4AFC-9E29-BBFC2E7DF822}" destId="{0869AA0A-04BB-4B7C-9466-2783B7659A33}" srcOrd="1" destOrd="0" presId="urn:microsoft.com/office/officeart/2005/8/layout/pyramid1"/>
    <dgm:cxn modelId="{E48AF46F-B8A3-4104-BFC3-939EE1FC18D9}" type="presParOf" srcId="{4DCF112B-903B-43CD-88D4-FF2810A5C5C7}" destId="{FB3404FD-F918-4D68-9B60-5E9C56578F39}" srcOrd="0" destOrd="0" presId="urn:microsoft.com/office/officeart/2005/8/layout/pyramid1"/>
    <dgm:cxn modelId="{D4F7A5B9-E798-45ED-B342-21AB35E681F6}" type="presParOf" srcId="{FB3404FD-F918-4D68-9B60-5E9C56578F39}" destId="{23FB2D7B-A60A-412B-B0A0-6A7CE1830557}" srcOrd="0" destOrd="0" presId="urn:microsoft.com/office/officeart/2005/8/layout/pyramid1"/>
    <dgm:cxn modelId="{BF449B72-F208-4134-B987-B93F29AD3F65}" type="presParOf" srcId="{FB3404FD-F918-4D68-9B60-5E9C56578F39}" destId="{78626D43-E295-4138-9071-435DB4332B54}" srcOrd="1" destOrd="0" presId="urn:microsoft.com/office/officeart/2005/8/layout/pyramid1"/>
    <dgm:cxn modelId="{3E88D9AF-B30C-4FED-9E4D-7C813D8C12A4}" type="presParOf" srcId="{4DCF112B-903B-43CD-88D4-FF2810A5C5C7}" destId="{D8A27DAD-F663-4942-A5CF-1BA6C92FB25D}" srcOrd="1" destOrd="0" presId="urn:microsoft.com/office/officeart/2005/8/layout/pyramid1"/>
    <dgm:cxn modelId="{0FEF7CE4-641C-4361-A62A-B48D0456D6DB}" type="presParOf" srcId="{D8A27DAD-F663-4942-A5CF-1BA6C92FB25D}" destId="{EAA52B9B-F940-479F-A1D8-4DDA91E6CDAF}" srcOrd="0" destOrd="0" presId="urn:microsoft.com/office/officeart/2005/8/layout/pyramid1"/>
    <dgm:cxn modelId="{C2687D8B-8842-424D-99F9-632A23136C8B}" type="presParOf" srcId="{D8A27DAD-F663-4942-A5CF-1BA6C92FB25D}" destId="{9D660AF2-4DF4-410C-8BBB-2885B39EB644}" srcOrd="1" destOrd="0" presId="urn:microsoft.com/office/officeart/2005/8/layout/pyramid1"/>
    <dgm:cxn modelId="{193FE819-DD46-4B37-A52F-98C72959ED2C}" type="presParOf" srcId="{4DCF112B-903B-43CD-88D4-FF2810A5C5C7}" destId="{ADBDB738-8E9A-4D44-8552-2831BAC99457}" srcOrd="2" destOrd="0" presId="urn:microsoft.com/office/officeart/2005/8/layout/pyramid1"/>
    <dgm:cxn modelId="{9AA2DBF9-8EC9-48DD-BA3E-FEAE39507D5F}" type="presParOf" srcId="{ADBDB738-8E9A-4D44-8552-2831BAC99457}" destId="{F76097BE-FA08-4737-97F3-CEDDEF49D98D}" srcOrd="0" destOrd="0" presId="urn:microsoft.com/office/officeart/2005/8/layout/pyramid1"/>
    <dgm:cxn modelId="{0C9B6F74-1AC3-4FB4-AF0A-EED39844DE30}" type="presParOf" srcId="{ADBDB738-8E9A-4D44-8552-2831BAC99457}" destId="{B76DD491-812E-4344-9DCE-998F2657C2AB}" srcOrd="1" destOrd="0" presId="urn:microsoft.com/office/officeart/2005/8/layout/pyramid1"/>
    <dgm:cxn modelId="{1D27DAD3-78C6-4E97-8BC9-4FBAE50329EB}" type="presParOf" srcId="{4DCF112B-903B-43CD-88D4-FF2810A5C5C7}" destId="{982B8A55-2F05-4AC2-8D5F-7FB3C2DD16AA}" srcOrd="3" destOrd="0" presId="urn:microsoft.com/office/officeart/2005/8/layout/pyramid1"/>
    <dgm:cxn modelId="{0A9876D6-8EDB-477D-A9F3-D5B65D8189A9}" type="presParOf" srcId="{982B8A55-2F05-4AC2-8D5F-7FB3C2DD16AA}" destId="{70B4D7A7-E213-48B0-BB80-0682DD9B6AB2}" srcOrd="0" destOrd="0" presId="urn:microsoft.com/office/officeart/2005/8/layout/pyramid1"/>
    <dgm:cxn modelId="{F9FEDA16-8419-462E-A27F-90F56686780E}" type="presParOf" srcId="{982B8A55-2F05-4AC2-8D5F-7FB3C2DD16AA}" destId="{0869AA0A-04BB-4B7C-9466-2783B7659A33}" srcOrd="1" destOrd="0" presId="urn:microsoft.com/office/officeart/2005/8/layout/pyramid1"/>
    <dgm:cxn modelId="{0D6F3E09-0708-4173-B029-6EBD58B283E9}" type="presParOf" srcId="{4DCF112B-903B-43CD-88D4-FF2810A5C5C7}" destId="{82BBA04C-6BF8-4B65-93C4-EAD94B35F0E7}" srcOrd="4" destOrd="0" presId="urn:microsoft.com/office/officeart/2005/8/layout/pyramid1"/>
    <dgm:cxn modelId="{9E62EFAB-9993-4E08-9DF0-E7E4656F4FF3}" type="presParOf" srcId="{82BBA04C-6BF8-4B65-93C4-EAD94B35F0E7}" destId="{5A03D4AA-A277-462E-8B77-7BCC1AC50951}" srcOrd="0" destOrd="0" presId="urn:microsoft.com/office/officeart/2005/8/layout/pyramid1"/>
    <dgm:cxn modelId="{46E4048F-92D0-4651-A34B-2740BB2EF065}" type="presParOf" srcId="{82BBA04C-6BF8-4B65-93C4-EAD94B35F0E7}" destId="{F38ABDA3-428A-4082-835C-6F4FE29BBBE3}" srcOrd="1" destOrd="0" presId="urn:microsoft.com/office/officeart/2005/8/layout/pyramid1"/>
    <dgm:cxn modelId="{A6520E5D-B18A-47D3-871F-55B120AA4FF1}" type="presParOf" srcId="{4DCF112B-903B-43CD-88D4-FF2810A5C5C7}" destId="{5A3B7667-3214-4652-9F22-51A8A8D913A6}" srcOrd="5" destOrd="0" presId="urn:microsoft.com/office/officeart/2005/8/layout/pyramid1"/>
    <dgm:cxn modelId="{694F52F1-E582-414E-9241-F16C51A3DB26}" type="presParOf" srcId="{5A3B7667-3214-4652-9F22-51A8A8D913A6}" destId="{DE27AE25-4C1E-4FC2-A6B7-8373D3D0FD9D}" srcOrd="0" destOrd="0" presId="urn:microsoft.com/office/officeart/2005/8/layout/pyramid1"/>
    <dgm:cxn modelId="{2FF47F9F-9FA8-4BEC-A4DB-0ECCAD350BAF}" type="presParOf" srcId="{5A3B7667-3214-4652-9F22-51A8A8D913A6}" destId="{99173BEF-A10D-4C03-BEF0-6F42B3FBA122}" srcOrd="1" destOrd="0" presId="urn:microsoft.com/office/officeart/2005/8/layout/pyramid1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23FB2D7B-A60A-412B-B0A0-6A7CE1830557}">
      <dsp:nvSpPr>
        <dsp:cNvPr id="0" name=""/>
        <dsp:cNvSpPr/>
      </dsp:nvSpPr>
      <dsp:spPr>
        <a:xfrm>
          <a:off x="1905000" y="0"/>
          <a:ext cx="761999" cy="261619"/>
        </a:xfrm>
        <a:prstGeom prst="trapezoid">
          <a:avLst>
            <a:gd name="adj" fmla="val 145631"/>
          </a:avLst>
        </a:prstGeom>
        <a:gradFill rotWithShape="0">
          <a:gsLst>
            <a:gs pos="0">
              <a:schemeClr val="accent2">
                <a:hueOff val="0"/>
                <a:satOff val="0"/>
                <a:lumOff val="0"/>
                <a:alphaOff val="0"/>
                <a:satMod val="103000"/>
                <a:lumMod val="102000"/>
                <a:tint val="94000"/>
              </a:schemeClr>
            </a:gs>
            <a:gs pos="50000">
              <a:schemeClr val="accent2">
                <a:hueOff val="0"/>
                <a:satOff val="0"/>
                <a:lumOff val="0"/>
                <a:alphaOff val="0"/>
                <a:satMod val="110000"/>
                <a:lumMod val="100000"/>
                <a:shade val="100000"/>
              </a:schemeClr>
            </a:gs>
            <a:gs pos="100000">
              <a:schemeClr val="accent2">
                <a:hueOff val="0"/>
                <a:satOff val="0"/>
                <a:lumOff val="0"/>
                <a:alphaOff val="0"/>
                <a:lumMod val="99000"/>
                <a:satMod val="120000"/>
                <a:shade val="78000"/>
              </a:schemeClr>
            </a:gs>
          </a:gsLst>
          <a:lin ang="5400000" scaled="0"/>
        </a:gradFill>
        <a:ln>
          <a:noFill/>
        </a:ln>
        <a:effectLst>
          <a:outerShdw blurRad="57150" dist="19050" dir="5400000" algn="ctr" rotWithShape="0">
            <a:srgbClr val="000000">
              <a:alpha val="63000"/>
            </a:srgbClr>
          </a:outerShdw>
        </a:effectLst>
      </dsp:spPr>
      <dsp:style>
        <a:lnRef idx="0">
          <a:scrgbClr r="0" g="0" b="0"/>
        </a:lnRef>
        <a:fillRef idx="3">
          <a:scrgbClr r="0" g="0" b="0"/>
        </a:fillRef>
        <a:effectRef idx="3">
          <a:scrgbClr r="0" g="0" b="0"/>
        </a:effectRef>
        <a:fontRef idx="minor">
          <a:schemeClr val="lt1"/>
        </a:fontRef>
      </dsp:style>
      <dsp:txBody>
        <a:bodyPr spcFirstLastPara="0" vert="horz" wrap="square" lIns="19050" tIns="19050" rIns="19050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en-GB" sz="1500" kern="1200"/>
        </a:p>
      </dsp:txBody>
      <dsp:txXfrm>
        <a:off x="1905000" y="0"/>
        <a:ext cx="761999" cy="261619"/>
      </dsp:txXfrm>
    </dsp:sp>
    <dsp:sp modelId="{EAA52B9B-F940-479F-A1D8-4DDA91E6CDAF}">
      <dsp:nvSpPr>
        <dsp:cNvPr id="0" name=""/>
        <dsp:cNvSpPr/>
      </dsp:nvSpPr>
      <dsp:spPr>
        <a:xfrm>
          <a:off x="1524000" y="275634"/>
          <a:ext cx="1523999" cy="261619"/>
        </a:xfrm>
        <a:prstGeom prst="trapezoid">
          <a:avLst>
            <a:gd name="adj" fmla="val 145631"/>
          </a:avLst>
        </a:prstGeom>
        <a:gradFill rotWithShape="0">
          <a:gsLst>
            <a:gs pos="0">
              <a:schemeClr val="accent3">
                <a:hueOff val="0"/>
                <a:satOff val="0"/>
                <a:lumOff val="0"/>
                <a:alphaOff val="0"/>
                <a:satMod val="103000"/>
                <a:lumMod val="102000"/>
                <a:tint val="94000"/>
              </a:schemeClr>
            </a:gs>
            <a:gs pos="50000">
              <a:schemeClr val="accent3">
                <a:hueOff val="0"/>
                <a:satOff val="0"/>
                <a:lumOff val="0"/>
                <a:alphaOff val="0"/>
                <a:satMod val="110000"/>
                <a:lumMod val="100000"/>
                <a:shade val="100000"/>
              </a:schemeClr>
            </a:gs>
            <a:gs pos="100000">
              <a:schemeClr val="accent3">
                <a:hueOff val="0"/>
                <a:satOff val="0"/>
                <a:lumOff val="0"/>
                <a:alphaOff val="0"/>
                <a:lumMod val="99000"/>
                <a:satMod val="120000"/>
                <a:shade val="78000"/>
              </a:schemeClr>
            </a:gs>
          </a:gsLst>
          <a:lin ang="5400000" scaled="0"/>
        </a:gradFill>
        <a:ln>
          <a:noFill/>
        </a:ln>
        <a:effectLst>
          <a:outerShdw blurRad="57150" dist="19050" dir="5400000" algn="ctr" rotWithShape="0">
            <a:srgbClr val="000000">
              <a:alpha val="63000"/>
            </a:srgbClr>
          </a:outerShdw>
        </a:effectLst>
      </dsp:spPr>
      <dsp:style>
        <a:lnRef idx="0">
          <a:scrgbClr r="0" g="0" b="0"/>
        </a:lnRef>
        <a:fillRef idx="3">
          <a:scrgbClr r="0" g="0" b="0"/>
        </a:fillRef>
        <a:effectRef idx="3">
          <a:scrgbClr r="0" g="0" b="0"/>
        </a:effectRef>
        <a:fontRef idx="minor">
          <a:schemeClr val="lt1"/>
        </a:fontRef>
      </dsp:style>
      <dsp:txBody>
        <a:bodyPr spcFirstLastPara="0" vert="horz" wrap="square" lIns="19050" tIns="19050" rIns="19050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en-GB" sz="1500" kern="1200"/>
        </a:p>
      </dsp:txBody>
      <dsp:txXfrm>
        <a:off x="1790700" y="275634"/>
        <a:ext cx="990600" cy="261619"/>
      </dsp:txXfrm>
    </dsp:sp>
    <dsp:sp modelId="{F76097BE-FA08-4737-97F3-CEDDEF49D98D}">
      <dsp:nvSpPr>
        <dsp:cNvPr id="0" name=""/>
        <dsp:cNvSpPr/>
      </dsp:nvSpPr>
      <dsp:spPr>
        <a:xfrm>
          <a:off x="1143000" y="523239"/>
          <a:ext cx="2285999" cy="261619"/>
        </a:xfrm>
        <a:prstGeom prst="trapezoid">
          <a:avLst>
            <a:gd name="adj" fmla="val 145631"/>
          </a:avLst>
        </a:prstGeom>
        <a:gradFill rotWithShape="0">
          <a:gsLst>
            <a:gs pos="0">
              <a:schemeClr val="accent4">
                <a:hueOff val="0"/>
                <a:satOff val="0"/>
                <a:lumOff val="0"/>
                <a:alphaOff val="0"/>
                <a:satMod val="103000"/>
                <a:lumMod val="102000"/>
                <a:tint val="94000"/>
              </a:schemeClr>
            </a:gs>
            <a:gs pos="50000">
              <a:schemeClr val="accent4">
                <a:hueOff val="0"/>
                <a:satOff val="0"/>
                <a:lumOff val="0"/>
                <a:alphaOff val="0"/>
                <a:satMod val="110000"/>
                <a:lumMod val="100000"/>
                <a:shade val="100000"/>
              </a:schemeClr>
            </a:gs>
            <a:gs pos="100000">
              <a:schemeClr val="accent4">
                <a:hueOff val="0"/>
                <a:satOff val="0"/>
                <a:lumOff val="0"/>
                <a:alphaOff val="0"/>
                <a:lumMod val="99000"/>
                <a:satMod val="120000"/>
                <a:shade val="78000"/>
              </a:schemeClr>
            </a:gs>
          </a:gsLst>
          <a:lin ang="5400000" scaled="0"/>
        </a:gradFill>
        <a:ln>
          <a:noFill/>
        </a:ln>
        <a:effectLst>
          <a:outerShdw blurRad="57150" dist="19050" dir="5400000" algn="ctr" rotWithShape="0">
            <a:srgbClr val="000000">
              <a:alpha val="63000"/>
            </a:srgbClr>
          </a:outerShdw>
        </a:effectLst>
      </dsp:spPr>
      <dsp:style>
        <a:lnRef idx="0">
          <a:scrgbClr r="0" g="0" b="0"/>
        </a:lnRef>
        <a:fillRef idx="3">
          <a:scrgbClr r="0" g="0" b="0"/>
        </a:fillRef>
        <a:effectRef idx="3">
          <a:scrgbClr r="0" g="0" b="0"/>
        </a:effectRef>
        <a:fontRef idx="minor">
          <a:schemeClr val="lt1"/>
        </a:fontRef>
      </dsp:style>
      <dsp:txBody>
        <a:bodyPr spcFirstLastPara="0" vert="horz" wrap="square" lIns="19050" tIns="19050" rIns="19050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en-GB" sz="1500" kern="1200"/>
        </a:p>
      </dsp:txBody>
      <dsp:txXfrm>
        <a:off x="1543049" y="523239"/>
        <a:ext cx="1485900" cy="261619"/>
      </dsp:txXfrm>
    </dsp:sp>
    <dsp:sp modelId="{70B4D7A7-E213-48B0-BB80-0682DD9B6AB2}">
      <dsp:nvSpPr>
        <dsp:cNvPr id="0" name=""/>
        <dsp:cNvSpPr/>
      </dsp:nvSpPr>
      <dsp:spPr>
        <a:xfrm>
          <a:off x="762000" y="784859"/>
          <a:ext cx="3047999" cy="261619"/>
        </a:xfrm>
        <a:prstGeom prst="trapezoid">
          <a:avLst>
            <a:gd name="adj" fmla="val 145631"/>
          </a:avLst>
        </a:prstGeom>
        <a:gradFill rotWithShape="0">
          <a:gsLst>
            <a:gs pos="0">
              <a:schemeClr val="accent5">
                <a:hueOff val="0"/>
                <a:satOff val="0"/>
                <a:lumOff val="0"/>
                <a:alphaOff val="0"/>
                <a:satMod val="103000"/>
                <a:lumMod val="102000"/>
                <a:tint val="94000"/>
              </a:schemeClr>
            </a:gs>
            <a:gs pos="50000">
              <a:schemeClr val="accent5">
                <a:hueOff val="0"/>
                <a:satOff val="0"/>
                <a:lumOff val="0"/>
                <a:alphaOff val="0"/>
                <a:satMod val="110000"/>
                <a:lumMod val="100000"/>
                <a:shade val="100000"/>
              </a:schemeClr>
            </a:gs>
            <a:gs pos="100000">
              <a:schemeClr val="accent5">
                <a:hueOff val="0"/>
                <a:satOff val="0"/>
                <a:lumOff val="0"/>
                <a:alphaOff val="0"/>
                <a:lumMod val="99000"/>
                <a:satMod val="120000"/>
                <a:shade val="78000"/>
              </a:schemeClr>
            </a:gs>
          </a:gsLst>
          <a:lin ang="5400000" scaled="0"/>
        </a:gradFill>
        <a:ln>
          <a:noFill/>
        </a:ln>
        <a:effectLst>
          <a:outerShdw blurRad="57150" dist="19050" dir="5400000" algn="ctr" rotWithShape="0">
            <a:srgbClr val="000000">
              <a:alpha val="63000"/>
            </a:srgbClr>
          </a:outerShdw>
        </a:effectLst>
      </dsp:spPr>
      <dsp:style>
        <a:lnRef idx="0">
          <a:scrgbClr r="0" g="0" b="0"/>
        </a:lnRef>
        <a:fillRef idx="3">
          <a:scrgbClr r="0" g="0" b="0"/>
        </a:fillRef>
        <a:effectRef idx="3">
          <a:scrgbClr r="0" g="0" b="0"/>
        </a:effectRef>
        <a:fontRef idx="minor">
          <a:schemeClr val="lt1"/>
        </a:fontRef>
      </dsp:style>
      <dsp:txBody>
        <a:bodyPr spcFirstLastPara="0" vert="horz" wrap="square" lIns="19050" tIns="19050" rIns="19050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GB" sz="1500" kern="1200"/>
            <a:t>Gold</a:t>
          </a:r>
        </a:p>
      </dsp:txBody>
      <dsp:txXfrm>
        <a:off x="1295400" y="784859"/>
        <a:ext cx="1981200" cy="261619"/>
      </dsp:txXfrm>
    </dsp:sp>
    <dsp:sp modelId="{5A03D4AA-A277-462E-8B77-7BCC1AC50951}">
      <dsp:nvSpPr>
        <dsp:cNvPr id="0" name=""/>
        <dsp:cNvSpPr/>
      </dsp:nvSpPr>
      <dsp:spPr>
        <a:xfrm>
          <a:off x="381000" y="1046480"/>
          <a:ext cx="3810000" cy="261619"/>
        </a:xfrm>
        <a:prstGeom prst="trapezoid">
          <a:avLst>
            <a:gd name="adj" fmla="val 145631"/>
          </a:avLst>
        </a:prstGeom>
        <a:gradFill rotWithShape="0">
          <a:gsLst>
            <a:gs pos="0">
              <a:schemeClr val="accent6">
                <a:hueOff val="0"/>
                <a:satOff val="0"/>
                <a:lumOff val="0"/>
                <a:alphaOff val="0"/>
                <a:satMod val="103000"/>
                <a:lumMod val="102000"/>
                <a:tint val="94000"/>
              </a:schemeClr>
            </a:gs>
            <a:gs pos="50000">
              <a:schemeClr val="accent6">
                <a:hueOff val="0"/>
                <a:satOff val="0"/>
                <a:lumOff val="0"/>
                <a:alphaOff val="0"/>
                <a:satMod val="110000"/>
                <a:lumMod val="100000"/>
                <a:shade val="100000"/>
              </a:schemeClr>
            </a:gs>
            <a:gs pos="100000">
              <a:schemeClr val="accent6">
                <a:hueOff val="0"/>
                <a:satOff val="0"/>
                <a:lumOff val="0"/>
                <a:alphaOff val="0"/>
                <a:lumMod val="99000"/>
                <a:satMod val="120000"/>
                <a:shade val="78000"/>
              </a:schemeClr>
            </a:gs>
          </a:gsLst>
          <a:lin ang="5400000" scaled="0"/>
        </a:gradFill>
        <a:ln>
          <a:noFill/>
        </a:ln>
        <a:effectLst>
          <a:outerShdw blurRad="57150" dist="19050" dir="5400000" algn="ctr" rotWithShape="0">
            <a:srgbClr val="000000">
              <a:alpha val="63000"/>
            </a:srgbClr>
          </a:outerShdw>
        </a:effectLst>
      </dsp:spPr>
      <dsp:style>
        <a:lnRef idx="0">
          <a:scrgbClr r="0" g="0" b="0"/>
        </a:lnRef>
        <a:fillRef idx="3">
          <a:scrgbClr r="0" g="0" b="0"/>
        </a:fillRef>
        <a:effectRef idx="3">
          <a:scrgbClr r="0" g="0" b="0"/>
        </a:effectRef>
        <a:fontRef idx="minor">
          <a:schemeClr val="lt1"/>
        </a:fontRef>
      </dsp:style>
      <dsp:txBody>
        <a:bodyPr spcFirstLastPara="0" vert="horz" wrap="square" lIns="19050" tIns="19050" rIns="19050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GB" sz="1500" kern="1200"/>
            <a:t>Iron</a:t>
          </a:r>
        </a:p>
      </dsp:txBody>
      <dsp:txXfrm>
        <a:off x="1047750" y="1046480"/>
        <a:ext cx="2476500" cy="261619"/>
      </dsp:txXfrm>
    </dsp:sp>
    <dsp:sp modelId="{DE27AE25-4C1E-4FC2-A6B7-8373D3D0FD9D}">
      <dsp:nvSpPr>
        <dsp:cNvPr id="0" name=""/>
        <dsp:cNvSpPr/>
      </dsp:nvSpPr>
      <dsp:spPr>
        <a:xfrm>
          <a:off x="0" y="1308100"/>
          <a:ext cx="4572000" cy="261619"/>
        </a:xfrm>
        <a:prstGeom prst="trapezoid">
          <a:avLst>
            <a:gd name="adj" fmla="val 145631"/>
          </a:avLst>
        </a:prstGeom>
        <a:gradFill rotWithShape="0">
          <a:gsLst>
            <a:gs pos="0">
              <a:schemeClr val="accent2">
                <a:hueOff val="0"/>
                <a:satOff val="0"/>
                <a:lumOff val="0"/>
                <a:alphaOff val="0"/>
                <a:satMod val="103000"/>
                <a:lumMod val="102000"/>
                <a:tint val="94000"/>
              </a:schemeClr>
            </a:gs>
            <a:gs pos="50000">
              <a:schemeClr val="accent2">
                <a:hueOff val="0"/>
                <a:satOff val="0"/>
                <a:lumOff val="0"/>
                <a:alphaOff val="0"/>
                <a:satMod val="110000"/>
                <a:lumMod val="100000"/>
                <a:shade val="100000"/>
              </a:schemeClr>
            </a:gs>
            <a:gs pos="100000">
              <a:schemeClr val="accent2">
                <a:hueOff val="0"/>
                <a:satOff val="0"/>
                <a:lumOff val="0"/>
                <a:alphaOff val="0"/>
                <a:lumMod val="99000"/>
                <a:satMod val="120000"/>
                <a:shade val="78000"/>
              </a:schemeClr>
            </a:gs>
          </a:gsLst>
          <a:lin ang="5400000" scaled="0"/>
        </a:gradFill>
        <a:ln>
          <a:noFill/>
        </a:ln>
        <a:effectLst>
          <a:outerShdw blurRad="57150" dist="19050" dir="5400000" algn="ctr" rotWithShape="0">
            <a:srgbClr val="000000">
              <a:alpha val="63000"/>
            </a:srgbClr>
          </a:outerShdw>
        </a:effectLst>
      </dsp:spPr>
      <dsp:style>
        <a:lnRef idx="0">
          <a:scrgbClr r="0" g="0" b="0"/>
        </a:lnRef>
        <a:fillRef idx="3">
          <a:scrgbClr r="0" g="0" b="0"/>
        </a:fillRef>
        <a:effectRef idx="3">
          <a:scrgbClr r="0" g="0" b="0"/>
        </a:effectRef>
        <a:fontRef idx="minor">
          <a:schemeClr val="lt1"/>
        </a:fontRef>
      </dsp:style>
      <dsp:txBody>
        <a:bodyPr spcFirstLastPara="0" vert="horz" wrap="square" lIns="19050" tIns="19050" rIns="19050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GB" sz="1500" kern="1200"/>
            <a:t>Lead</a:t>
          </a:r>
        </a:p>
      </dsp:txBody>
      <dsp:txXfrm>
        <a:off x="800099" y="1308100"/>
        <a:ext cx="2971800" cy="261619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5/8/layout/pyramid1">
  <dgm:title val=""/>
  <dgm:desc val=""/>
  <dgm:catLst>
    <dgm:cat type="pyramid" pri="1000"/>
  </dgm:catLst>
  <dgm:sampData useDef="1">
    <dgm:dataModel>
      <dgm:ptLst/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dir/>
      <dgm:animLvl val="lvl"/>
      <dgm:resizeHandles val="exact"/>
    </dgm:varLst>
    <dgm:choose name="Name1">
      <dgm:if name="Name2" func="var" arg="dir" op="equ" val="norm">
        <dgm:alg type="pyra">
          <dgm:param type="linDir" val="fromB"/>
          <dgm:param type="txDir" val="fromT"/>
          <dgm:param type="pyraAcctPos" val="aft"/>
          <dgm:param type="pyraAcctTxMar" val="step"/>
          <dgm:param type="pyraAcctBkgdNode" val="acctBkgd"/>
          <dgm:param type="pyraAcctTxNode" val="acctTx"/>
          <dgm:param type="pyraLvlNode" val="level"/>
        </dgm:alg>
      </dgm:if>
      <dgm:else name="Name3">
        <dgm:alg type="pyra">
          <dgm:param type="linDir" val="fromB"/>
          <dgm:param type="txDir" val="fromT"/>
          <dgm:param type="pyraAcctPos" val="bef"/>
          <dgm:param type="pyraAcctTxMar" val="step"/>
          <dgm:param type="pyraAcctBkgdNode" val="acctBkgd"/>
          <dgm:param type="pyraAcctTxNode" val="acctTx"/>
          <dgm:param type="pyraLvlNode" val="level"/>
        </dgm:alg>
      </dgm:else>
    </dgm:choose>
    <dgm:shape xmlns:r="http://schemas.openxmlformats.org/officeDocument/2006/relationships" r:blip="">
      <dgm:adjLst/>
    </dgm:shape>
    <dgm:presOf/>
    <dgm:choose name="Name4">
      <dgm:if name="Name5" axis="root des" ptType="all node" func="maxDepth" op="gte" val="2">
        <dgm:constrLst>
          <dgm:constr type="primFontSz" for="des" forName="levelTx" op="equ"/>
          <dgm:constr type="secFontSz" for="des" forName="acctTx" op="equ"/>
          <dgm:constr type="pyraAcctRatio" val="0.32"/>
        </dgm:constrLst>
      </dgm:if>
      <dgm:else name="Name6">
        <dgm:constrLst>
          <dgm:constr type="primFontSz" for="des" forName="levelTx" op="equ"/>
          <dgm:constr type="secFontSz" for="des" forName="acctTx" op="equ"/>
          <dgm:constr type="pyraAcctRatio"/>
        </dgm:constrLst>
      </dgm:else>
    </dgm:choose>
    <dgm:ruleLst/>
    <dgm:forEach name="Name7" axis="ch" ptType="node">
      <dgm:layoutNode name="Name8">
        <dgm:alg type="composite">
          <dgm:param type="horzAlign" val="none"/>
        </dgm:alg>
        <dgm:shape xmlns:r="http://schemas.openxmlformats.org/officeDocument/2006/relationships" r:blip="">
          <dgm:adjLst/>
        </dgm:shape>
        <dgm:presOf/>
        <dgm:choose name="Name9">
          <dgm:if name="Name10" axis="self" ptType="node" func="pos" op="equ" val="1">
            <dgm:constrLst>
              <dgm:constr type="ctrX" for="ch" forName="acctBkgd" val="1"/>
              <dgm:constr type="ctrY" for="ch" forName="acctBkgd" val="1"/>
              <dgm:constr type="w" for="ch" forName="acctBkgd" val="1"/>
              <dgm:constr type="h" for="ch" forName="acctBkgd" val="1"/>
              <dgm:constr type="ctrX" for="ch" forName="acctTx" val="1"/>
              <dgm:constr type="ctrY" for="ch" forName="acctTx" val="1"/>
              <dgm:constr type="w" for="ch" forName="acctTx" val="1"/>
              <dgm:constr type="h" for="ch" forName="acctTx" val="1"/>
              <dgm:constr type="ctrX" for="ch" forName="level" val="1"/>
              <dgm:constr type="ctrY" for="ch" forName="level" val="1"/>
              <dgm:constr type="w" for="ch" forName="level" val="1"/>
              <dgm:constr type="h" for="ch" forName="level" val="1"/>
              <dgm:constr type="ctrX" for="ch" forName="levelTx" refType="ctrX" refFor="ch" refForName="level"/>
              <dgm:constr type="ctrY" for="ch" forName="levelTx" refType="ctrY" refFor="ch" refForName="level"/>
              <dgm:constr type="w" for="ch" forName="levelTx" refType="w" refFor="ch" refForName="level"/>
              <dgm:constr type="h" for="ch" forName="levelTx" refType="h" refFor="ch" refForName="level"/>
            </dgm:constrLst>
          </dgm:if>
          <dgm:else name="Name11">
            <dgm:constrLst>
              <dgm:constr type="ctrX" for="ch" forName="acctBkgd" val="1"/>
              <dgm:constr type="ctrY" for="ch" forName="acctBkgd" val="1"/>
              <dgm:constr type="w" for="ch" forName="acctBkgd" val="1"/>
              <dgm:constr type="h" for="ch" forName="acctBkgd" val="1"/>
              <dgm:constr type="ctrX" for="ch" forName="acctTx" val="1"/>
              <dgm:constr type="ctrY" for="ch" forName="acctTx" val="1"/>
              <dgm:constr type="w" for="ch" forName="acctTx" val="1"/>
              <dgm:constr type="h" for="ch" forName="acctTx" val="1"/>
              <dgm:constr type="ctrX" for="ch" forName="level" val="1"/>
              <dgm:constr type="ctrY" for="ch" forName="level" val="1"/>
              <dgm:constr type="w" for="ch" forName="level" val="1"/>
              <dgm:constr type="h" for="ch" forName="level" val="1"/>
              <dgm:constr type="ctrX" for="ch" forName="levelTx" refType="ctrX" refFor="ch" refForName="level"/>
              <dgm:constr type="ctrY" for="ch" forName="levelTx" refType="ctrY" refFor="ch" refForName="level"/>
              <dgm:constr type="w" for="ch" forName="levelTx" refType="w" refFor="ch" refForName="level" fact="0.65"/>
              <dgm:constr type="h" for="ch" forName="levelTx" refType="h" refFor="ch" refForName="level"/>
            </dgm:constrLst>
          </dgm:else>
        </dgm:choose>
        <dgm:ruleLst/>
        <dgm:choose name="Name12">
          <dgm:if name="Name13" axis="ch" ptType="node" func="cnt" op="gte" val="1">
            <dgm:layoutNode name="acctBkgd" styleLbl="alignAcc1">
              <dgm:alg type="sp"/>
              <dgm:shape xmlns:r="http://schemas.openxmlformats.org/officeDocument/2006/relationships" type="nonIsoscelesTrapezoid" r:blip="">
                <dgm:adjLst/>
              </dgm:shape>
              <dgm:presOf axis="des" ptType="node"/>
              <dgm:constrLst/>
              <dgm:ruleLst/>
            </dgm:layoutNode>
            <dgm:layoutNode name="acctTx" styleLbl="alignAcc1">
              <dgm:varLst>
                <dgm:bulletEnabled val="1"/>
              </dgm:varLst>
              <dgm:alg type="tx">
                <dgm:param type="stBulletLvl" val="1"/>
                <dgm:param type="txAnchorVertCh" val="mid"/>
              </dgm:alg>
              <dgm:shape xmlns:r="http://schemas.openxmlformats.org/officeDocument/2006/relationships" type="nonIsoscelesTrapezoid" r:blip="" hideGeom="1">
                <dgm:adjLst/>
              </dgm:shape>
              <dgm:presOf axis="des" ptType="node"/>
              <dgm:constrLst>
                <dgm:constr type="secFontSz" val="65"/>
                <dgm:constr type="primFontSz" refType="secFontSz"/>
                <dgm:constr type="tMarg" refType="secFontSz" fact="0.3"/>
                <dgm:constr type="bMarg" refType="secFontSz" fact="0.3"/>
                <dgm:constr type="lMarg" refType="secFontSz" fact="0.3"/>
                <dgm:constr type="rMarg" refType="secFontSz" fact="0.3"/>
              </dgm:constrLst>
              <dgm:ruleLst>
                <dgm:rule type="secFontSz" val="5" fact="NaN" max="NaN"/>
              </dgm:ruleLst>
            </dgm:layoutNode>
          </dgm:if>
          <dgm:else name="Name14"/>
        </dgm:choose>
        <dgm:layoutNode name="level">
          <dgm:varLst>
            <dgm:chMax val="1"/>
            <dgm:bulletEnabled val="1"/>
          </dgm:varLst>
          <dgm:alg type="sp"/>
          <dgm:shape xmlns:r="http://schemas.openxmlformats.org/officeDocument/2006/relationships" type="trapezoid" r:blip="">
            <dgm:adjLst/>
          </dgm:shape>
          <dgm:presOf axis="self"/>
          <dgm:constrLst>
            <dgm:constr type="h" val="500"/>
            <dgm:constr type="w" val="1"/>
          </dgm:constrLst>
          <dgm:ruleLst/>
        </dgm:layoutNode>
        <dgm:layoutNode name="levelTx" styleLbl="revTx">
          <dgm:varLst>
            <dgm:chMax val="1"/>
            <dgm:bulletEnabled val="1"/>
          </dgm:varLst>
          <dgm:alg type="tx"/>
          <dgm:shape xmlns:r="http://schemas.openxmlformats.org/officeDocument/2006/relationships" type="rect" r:blip="" hideGeom="1">
            <dgm:adjLst/>
          </dgm:shape>
          <dgm:presOf axis="self"/>
          <dgm:constrLst>
            <dgm:constr type="tMarg" refType="primFontSz" fact="0.1"/>
            <dgm:constr type="bMarg" refType="primFontSz" fact="0.1"/>
            <dgm:constr type="lMarg" refType="primFontSz" fact="0.1"/>
            <dgm:constr type="rMarg" refType="primFontSz" fact="0.1"/>
            <dgm:constr type="primFontSz" val="65"/>
          </dgm:constrLst>
          <dgm:ruleLst>
            <dgm:rule type="primFontSz" val="5" fact="NaN" max="NaN"/>
          </dgm:ruleLst>
        </dgm:layoutNode>
      </dgm:layoutNode>
    </dgm:forEach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5">
  <dgm:title val=""/>
  <dgm:desc val=""/>
  <dgm:catLst>
    <dgm:cat type="simple" pri="105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1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3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3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3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1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3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3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2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3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3">
        <a:scrgbClr r="0" g="0" b="0"/>
      </a:fillRef>
      <a:effectRef idx="3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diagramQuickStyle" Target="../diagrams/quickStyle1.xml"/><Relationship Id="rId7" Type="http://schemas.microsoft.com/office/2014/relationships/chartEx" Target="../charts/chartEx1.xml"/><Relationship Id="rId2" Type="http://schemas.openxmlformats.org/officeDocument/2006/relationships/diagramLayout" Target="../diagrams/layout1.xml"/><Relationship Id="rId1" Type="http://schemas.openxmlformats.org/officeDocument/2006/relationships/diagramData" Target="../diagrams/data1.xml"/><Relationship Id="rId6" Type="http://schemas.openxmlformats.org/officeDocument/2006/relationships/chart" Target="../charts/chart1.xml"/><Relationship Id="rId5" Type="http://schemas.microsoft.com/office/2007/relationships/diagramDrawing" Target="../diagrams/drawing1.xml"/><Relationship Id="rId4" Type="http://schemas.openxmlformats.org/officeDocument/2006/relationships/diagramColors" Target="../diagrams/colors1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4.xml"/><Relationship Id="rId2" Type="http://schemas.microsoft.com/office/2014/relationships/chartEx" Target="../charts/chartEx3.xml"/><Relationship Id="rId1" Type="http://schemas.microsoft.com/office/2014/relationships/chartEx" Target="../charts/chartEx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4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590550</xdr:colOff>
      <xdr:row>14</xdr:row>
      <xdr:rowOff>118410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8C133D-08DB-3553-8451-1A6235F63C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638550" cy="29251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592455</xdr:colOff>
      <xdr:row>12</xdr:row>
      <xdr:rowOff>97790</xdr:rowOff>
    </xdr:from>
    <xdr:to>
      <xdr:col>31</xdr:col>
      <xdr:colOff>287655</xdr:colOff>
      <xdr:row>21</xdr:row>
      <xdr:rowOff>21590</xdr:rowOff>
    </xdr:to>
    <xdr:graphicFrame macro="">
      <xdr:nvGraphicFramePr>
        <xdr:cNvPr id="2" name="Diagram 1">
          <a:extLst>
            <a:ext uri="{FF2B5EF4-FFF2-40B4-BE49-F238E27FC236}">
              <a16:creationId xmlns:a16="http://schemas.microsoft.com/office/drawing/2014/main" id="{33E41150-FF11-AB71-6DAF-3EF0CBFB0D4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twoCellAnchor>
    <xdr:from>
      <xdr:col>25</xdr:col>
      <xdr:colOff>53975</xdr:colOff>
      <xdr:row>2</xdr:row>
      <xdr:rowOff>101600</xdr:rowOff>
    </xdr:from>
    <xdr:to>
      <xdr:col>32</xdr:col>
      <xdr:colOff>358775</xdr:colOff>
      <xdr:row>11</xdr:row>
      <xdr:rowOff>25400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274F99A-A96C-EA73-0749-53551A157F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30</xdr:col>
      <xdr:colOff>222250</xdr:colOff>
      <xdr:row>6</xdr:row>
      <xdr:rowOff>107950</xdr:rowOff>
    </xdr:from>
    <xdr:to>
      <xdr:col>37</xdr:col>
      <xdr:colOff>527050</xdr:colOff>
      <xdr:row>21</xdr:row>
      <xdr:rowOff>98425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DB7C2D20-7E34-C16E-E405-F9CE672AFF0D}"/>
                </a:ext>
                <a:ext uri="{147F2762-F138-4A5C-976F-8EAC2B608ADB}">
                  <a16:predDERef xmlns:a16="http://schemas.microsoft.com/office/drawing/2014/main" pred="{B274F99A-A96C-EA73-0749-53551A157F5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169850" y="1205230"/>
              <a:ext cx="4572000" cy="27336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566029</xdr:colOff>
      <xdr:row>57</xdr:row>
      <xdr:rowOff>9477</xdr:rowOff>
    </xdr:from>
    <xdr:to>
      <xdr:col>17</xdr:col>
      <xdr:colOff>150836</xdr:colOff>
      <xdr:row>72</xdr:row>
      <xdr:rowOff>9477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1D37E593-6E3B-DE87-9099-AAA324111EF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527149" y="10433637"/>
              <a:ext cx="5787487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562707</xdr:colOff>
      <xdr:row>74</xdr:row>
      <xdr:rowOff>28038</xdr:rowOff>
    </xdr:from>
    <xdr:to>
      <xdr:col>17</xdr:col>
      <xdr:colOff>147514</xdr:colOff>
      <xdr:row>89</xdr:row>
      <xdr:rowOff>28037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490170EC-BC48-C20C-1646-31B530EA1C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523827" y="13561158"/>
              <a:ext cx="5787487" cy="27431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582246</xdr:colOff>
      <xdr:row>40</xdr:row>
      <xdr:rowOff>27061</xdr:rowOff>
    </xdr:from>
    <xdr:to>
      <xdr:col>17</xdr:col>
      <xdr:colOff>167053</xdr:colOff>
      <xdr:row>55</xdr:row>
      <xdr:rowOff>27061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DDF28FF8-C93C-7ECF-A9B4-85A72D17C5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543366" y="7342261"/>
              <a:ext cx="5787487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1058763</xdr:colOff>
      <xdr:row>19</xdr:row>
      <xdr:rowOff>117108</xdr:rowOff>
    </xdr:from>
    <xdr:to>
      <xdr:col>4</xdr:col>
      <xdr:colOff>1345893</xdr:colOff>
      <xdr:row>33</xdr:row>
      <xdr:rowOff>174625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75AC429-3ADE-4F1A-B4BC-69E7C43C96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1032379</xdr:colOff>
      <xdr:row>54</xdr:row>
      <xdr:rowOff>57428</xdr:rowOff>
    </xdr:from>
    <xdr:to>
      <xdr:col>4</xdr:col>
      <xdr:colOff>1319509</xdr:colOff>
      <xdr:row>69</xdr:row>
      <xdr:rowOff>47625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C9378EA-C652-4A37-9DAA-418C66A22F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1038411</xdr:colOff>
      <xdr:row>36</xdr:row>
      <xdr:rowOff>228567</xdr:rowOff>
    </xdr:from>
    <xdr:to>
      <xdr:col>4</xdr:col>
      <xdr:colOff>1337235</xdr:colOff>
      <xdr:row>51</xdr:row>
      <xdr:rowOff>33066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A208BF7-CF68-4815-B444-FDAA9980356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1020618</xdr:colOff>
      <xdr:row>71</xdr:row>
      <xdr:rowOff>75791</xdr:rowOff>
    </xdr:from>
    <xdr:to>
      <xdr:col>4</xdr:col>
      <xdr:colOff>1307748</xdr:colOff>
      <xdr:row>85</xdr:row>
      <xdr:rowOff>45357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6FDD1B2-F142-4974-8781-967619C48B5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136878</xdr:colOff>
      <xdr:row>1</xdr:row>
      <xdr:rowOff>55034</xdr:rowOff>
    </xdr:from>
    <xdr:to>
      <xdr:col>10</xdr:col>
      <xdr:colOff>98778</xdr:colOff>
      <xdr:row>23</xdr:row>
      <xdr:rowOff>42334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473EAB-321D-1A6D-03D4-CB38B2697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878" y="238478"/>
          <a:ext cx="6029678" cy="4023078"/>
        </a:xfrm>
        <a:prstGeom prst="rect">
          <a:avLst/>
        </a:prstGeom>
      </xdr:spPr>
    </xdr:pic>
    <xdr:clientData/>
  </xdr:twoCellAnchor>
  <xdr:twoCellAnchor editAs="oneCell">
    <xdr:from>
      <xdr:col>10</xdr:col>
      <xdr:colOff>542994</xdr:colOff>
      <xdr:row>2</xdr:row>
      <xdr:rowOff>25822</xdr:rowOff>
    </xdr:from>
    <xdr:to>
      <xdr:col>22</xdr:col>
      <xdr:colOff>339082</xdr:colOff>
      <xdr:row>56</xdr:row>
      <xdr:rowOff>139417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96E929-A634-2232-3792-B32DB4CD7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0772" y="392711"/>
          <a:ext cx="7077421" cy="10019595"/>
        </a:xfrm>
        <a:prstGeom prst="rect">
          <a:avLst/>
        </a:prstGeom>
      </xdr:spPr>
    </xdr:pic>
    <xdr:clientData/>
  </xdr:twoCellAnchor>
  <xdr:twoCellAnchor editAs="oneCell">
    <xdr:from>
      <xdr:col>102</xdr:col>
      <xdr:colOff>259785</xdr:colOff>
      <xdr:row>1</xdr:row>
      <xdr:rowOff>127139</xdr:rowOff>
    </xdr:from>
    <xdr:to>
      <xdr:col>114</xdr:col>
      <xdr:colOff>381000</xdr:colOff>
      <xdr:row>58</xdr:row>
      <xdr:rowOff>152850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45037C7-DA63-48A7-4C70-EC31A7CCA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51118" y="310583"/>
          <a:ext cx="7402549" cy="10482045"/>
        </a:xfrm>
        <a:prstGeom prst="rect">
          <a:avLst/>
        </a:prstGeom>
      </xdr:spPr>
    </xdr:pic>
    <xdr:clientData/>
  </xdr:twoCellAnchor>
  <xdr:twoCellAnchor editAs="oneCell">
    <xdr:from>
      <xdr:col>23</xdr:col>
      <xdr:colOff>322294</xdr:colOff>
      <xdr:row>1</xdr:row>
      <xdr:rowOff>37250</xdr:rowOff>
    </xdr:from>
    <xdr:to>
      <xdr:col>35</xdr:col>
      <xdr:colOff>121205</xdr:colOff>
      <xdr:row>55</xdr:row>
      <xdr:rowOff>150845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B470407-CD4C-FB6D-ABF1-F1A66AFE2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78183" y="220694"/>
          <a:ext cx="7080244" cy="10019595"/>
        </a:xfrm>
        <a:prstGeom prst="rect">
          <a:avLst/>
        </a:prstGeom>
      </xdr:spPr>
    </xdr:pic>
    <xdr:clientData/>
  </xdr:twoCellAnchor>
  <xdr:twoCellAnchor editAs="oneCell">
    <xdr:from>
      <xdr:col>75</xdr:col>
      <xdr:colOff>574600</xdr:colOff>
      <xdr:row>1</xdr:row>
      <xdr:rowOff>63073</xdr:rowOff>
    </xdr:from>
    <xdr:to>
      <xdr:col>87</xdr:col>
      <xdr:colOff>372547</xdr:colOff>
      <xdr:row>55</xdr:row>
      <xdr:rowOff>177373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8BE7AAB-EB02-5755-2E2F-36D2AA6DB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2933" y="246517"/>
          <a:ext cx="7079281" cy="10020300"/>
        </a:xfrm>
        <a:prstGeom prst="rect">
          <a:avLst/>
        </a:prstGeom>
      </xdr:spPr>
    </xdr:pic>
    <xdr:clientData/>
  </xdr:twoCellAnchor>
  <xdr:twoCellAnchor editAs="oneCell">
    <xdr:from>
      <xdr:col>36</xdr:col>
      <xdr:colOff>86072</xdr:colOff>
      <xdr:row>1</xdr:row>
      <xdr:rowOff>95951</xdr:rowOff>
    </xdr:from>
    <xdr:to>
      <xdr:col>47</xdr:col>
      <xdr:colOff>488937</xdr:colOff>
      <xdr:row>56</xdr:row>
      <xdr:rowOff>26101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F2ABEC2-9409-2E10-8598-7B82B4970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30072" y="279395"/>
          <a:ext cx="7077421" cy="10019595"/>
        </a:xfrm>
        <a:prstGeom prst="rect">
          <a:avLst/>
        </a:prstGeom>
      </xdr:spPr>
    </xdr:pic>
    <xdr:clientData/>
  </xdr:twoCellAnchor>
  <xdr:twoCellAnchor editAs="oneCell">
    <xdr:from>
      <xdr:col>48</xdr:col>
      <xdr:colOff>532406</xdr:colOff>
      <xdr:row>1</xdr:row>
      <xdr:rowOff>104134</xdr:rowOff>
    </xdr:from>
    <xdr:to>
      <xdr:col>61</xdr:col>
      <xdr:colOff>380006</xdr:colOff>
      <xdr:row>54</xdr:row>
      <xdr:rowOff>59683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19F3E23-090A-58A8-9A4B-34D66159A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57739" y="287578"/>
          <a:ext cx="7735711" cy="9678105"/>
        </a:xfrm>
        <a:prstGeom prst="rect">
          <a:avLst/>
        </a:prstGeom>
      </xdr:spPr>
    </xdr:pic>
    <xdr:clientData/>
  </xdr:twoCellAnchor>
  <xdr:twoCellAnchor editAs="oneCell">
    <xdr:from>
      <xdr:col>88</xdr:col>
      <xdr:colOff>538473</xdr:colOff>
      <xdr:row>1</xdr:row>
      <xdr:rowOff>168761</xdr:rowOff>
    </xdr:from>
    <xdr:to>
      <xdr:col>100</xdr:col>
      <xdr:colOff>337382</xdr:colOff>
      <xdr:row>56</xdr:row>
      <xdr:rowOff>99616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C7D6C1-1599-5805-BC16-029841896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4917" y="352205"/>
          <a:ext cx="7080243" cy="10020300"/>
        </a:xfrm>
        <a:prstGeom prst="rect">
          <a:avLst/>
        </a:prstGeom>
      </xdr:spPr>
    </xdr:pic>
    <xdr:clientData/>
  </xdr:twoCellAnchor>
  <xdr:twoCellAnchor editAs="oneCell">
    <xdr:from>
      <xdr:col>115</xdr:col>
      <xdr:colOff>363917</xdr:colOff>
      <xdr:row>2</xdr:row>
      <xdr:rowOff>36537</xdr:rowOff>
    </xdr:from>
    <xdr:to>
      <xdr:col>127</xdr:col>
      <xdr:colOff>160004</xdr:colOff>
      <xdr:row>56</xdr:row>
      <xdr:rowOff>150132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0F31A6B-0C6A-90E8-671F-875F71B86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43361" y="403426"/>
          <a:ext cx="7077421" cy="10019595"/>
        </a:xfrm>
        <a:prstGeom prst="rect">
          <a:avLst/>
        </a:prstGeom>
      </xdr:spPr>
    </xdr:pic>
    <xdr:clientData/>
  </xdr:twoCellAnchor>
  <xdr:twoCellAnchor editAs="oneCell">
    <xdr:from>
      <xdr:col>128</xdr:col>
      <xdr:colOff>457474</xdr:colOff>
      <xdr:row>2</xdr:row>
      <xdr:rowOff>72945</xdr:rowOff>
    </xdr:from>
    <xdr:to>
      <xdr:col>140</xdr:col>
      <xdr:colOff>253562</xdr:colOff>
      <xdr:row>57</xdr:row>
      <xdr:rowOff>3095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8CBC599-AD75-A8BD-40DC-9E074F51F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25030" y="439834"/>
          <a:ext cx="7077421" cy="10019594"/>
        </a:xfrm>
        <a:prstGeom prst="rect">
          <a:avLst/>
        </a:prstGeom>
      </xdr:spPr>
    </xdr:pic>
    <xdr:clientData/>
  </xdr:twoCellAnchor>
  <xdr:twoCellAnchor editAs="oneCell">
    <xdr:from>
      <xdr:col>63</xdr:col>
      <xdr:colOff>270218</xdr:colOff>
      <xdr:row>1</xdr:row>
      <xdr:rowOff>45850</xdr:rowOff>
    </xdr:from>
    <xdr:to>
      <xdr:col>74</xdr:col>
      <xdr:colOff>507999</xdr:colOff>
      <xdr:row>55</xdr:row>
      <xdr:rowOff>112889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94ACFB8-6954-EF46-E535-3232194CE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497218" y="229294"/>
          <a:ext cx="6912337" cy="997303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sasoffice365-my.sharepoint.com/personal/dilara_onal_sas_com/Documents/Desktop/CRM-template%20(1).xlsx" TargetMode="External"/><Relationship Id="rId1" Type="http://schemas.openxmlformats.org/officeDocument/2006/relationships/externalLinkPath" Target="https://sasoffice365-my.sharepoint.com/personal/dilara_onal_sas_com/Documents/Desktop/CRM-template%20(1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 driveId="b!4QqPbUjr_kWBhNSqqhxSeja7nxXcfehAt5-B3kK5GeE1STihR3f4S5aqPjcd4PDi" itemId="014HX6QLSQ4PJFYCMRJZAYNPHIUGLUP6PG">
      <xxl21:absoluteUrl r:id="rId2"/>
    </xxl21:alternateUrls>
    <sheetNames>
      <sheetName val="CRM"/>
      <sheetName val="ContactLog"/>
      <sheetName val="SalesLog"/>
      <sheetName val="ContactDetails"/>
      <sheetName val="Settings"/>
      <sheetName val="Help"/>
      <sheetName val="©"/>
    </sheetNames>
    <sheetDataSet>
      <sheetData sheetId="0"/>
      <sheetData sheetId="1"/>
      <sheetData sheetId="2"/>
      <sheetData sheetId="3"/>
      <sheetData sheetId="4">
        <row r="1">
          <cell r="A1" t="str">
            <v>Lead Status</v>
          </cell>
          <cell r="C1" t="str">
            <v>Lead Source</v>
          </cell>
        </row>
        <row r="2">
          <cell r="A2"/>
          <cell r="C2"/>
        </row>
        <row r="3">
          <cell r="A3" t="str">
            <v>Active</v>
          </cell>
          <cell r="C3" t="str">
            <v>Email</v>
          </cell>
        </row>
        <row r="4">
          <cell r="A4" t="str">
            <v>👍 Won</v>
          </cell>
          <cell r="C4" t="str">
            <v>Facebook</v>
          </cell>
          <cell r="E4">
            <v>2</v>
          </cell>
        </row>
        <row r="5">
          <cell r="A5" t="str">
            <v>👎 Loss</v>
          </cell>
          <cell r="C5" t="str">
            <v>LinkedIn</v>
          </cell>
          <cell r="E5">
            <v>5</v>
          </cell>
        </row>
        <row r="6">
          <cell r="A6" t="str">
            <v>❄ Cold</v>
          </cell>
          <cell r="C6" t="str">
            <v>Referral</v>
          </cell>
        </row>
        <row r="7">
          <cell r="A7" t="str">
            <v>♨ Warm</v>
          </cell>
          <cell r="C7" t="str">
            <v>Website</v>
          </cell>
        </row>
        <row r="8">
          <cell r="A8" t="str">
            <v>🔥 Hot</v>
          </cell>
          <cell r="C8" t="str">
            <v>Newsletter</v>
          </cell>
        </row>
        <row r="9">
          <cell r="A9"/>
          <cell r="C9" t="str">
            <v>Social</v>
          </cell>
          <cell r="E9">
            <v>10</v>
          </cell>
        </row>
        <row r="10">
          <cell r="A10"/>
          <cell r="C10"/>
          <cell r="E10">
            <v>5</v>
          </cell>
        </row>
        <row r="11">
          <cell r="A11"/>
          <cell r="C11"/>
        </row>
        <row r="12">
          <cell r="A12"/>
          <cell r="C12"/>
        </row>
        <row r="13">
          <cell r="A13"/>
          <cell r="C13"/>
        </row>
        <row r="14">
          <cell r="A14"/>
          <cell r="C14"/>
        </row>
        <row r="15">
          <cell r="A15"/>
          <cell r="C15"/>
        </row>
      </sheetData>
      <sheetData sheetId="5"/>
      <sheetData sheetId="6"/>
    </sheetDataSet>
  </externalBook>
</externalLink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Bengisu Akbaba" refreshedDate="45827.748640277779" createdVersion="8" refreshedVersion="8" minRefreshableVersion="3" recordCount="915" xr:uid="{0B973C3E-C339-4A3C-A9C4-9CC096156A36}">
  <cacheSource type="worksheet">
    <worksheetSource ref="A1:C1048576" sheet="RFM TRANSACTION DATA"/>
  </cacheSource>
  <cacheFields count="3">
    <cacheField name="Customer ID" numFmtId="0">
      <sharedItems containsBlank="1" count="301">
        <s v="CUST0001"/>
        <s v="CUST0002"/>
        <s v="CUST0003"/>
        <s v="CUST0004"/>
        <s v="CUST0005"/>
        <s v="CUST0006"/>
        <s v="CUST0007"/>
        <s v="CUST0008"/>
        <s v="CUST0009"/>
        <s v="CUST0010"/>
        <s v="CUST0011"/>
        <s v="CUST0012"/>
        <s v="CUST0013"/>
        <s v="CUST0014"/>
        <s v="CUST0015"/>
        <s v="CUST0016"/>
        <s v="CUST0017"/>
        <s v="CUST0018"/>
        <s v="CUST0019"/>
        <s v="CUST0020"/>
        <s v="CUST0021"/>
        <s v="CUST0022"/>
        <s v="CUST0023"/>
        <s v="CUST0024"/>
        <s v="CUST0025"/>
        <s v="CUST0026"/>
        <s v="CUST0027"/>
        <s v="CUST0028"/>
        <s v="CUST0029"/>
        <s v="CUST0030"/>
        <s v="CUST0031"/>
        <s v="CUST0032"/>
        <s v="CUST0033"/>
        <s v="CUST0034"/>
        <s v="CUST0035"/>
        <s v="CUST0036"/>
        <s v="CUST0037"/>
        <s v="CUST0038"/>
        <s v="CUST0039"/>
        <s v="CUST0040"/>
        <s v="CUST0041"/>
        <s v="CUST0042"/>
        <s v="CUST0043"/>
        <s v="CUST0044"/>
        <s v="CUST0045"/>
        <s v="CUST0046"/>
        <s v="CUST0047"/>
        <s v="CUST0048"/>
        <s v="CUST0049"/>
        <s v="CUST0050"/>
        <s v="CUST0051"/>
        <s v="CUST0052"/>
        <s v="CUST0053"/>
        <s v="CUST0054"/>
        <s v="CUST0055"/>
        <s v="CUST0056"/>
        <s v="CUST0057"/>
        <s v="CUST0058"/>
        <s v="CUST0059"/>
        <s v="CUST0060"/>
        <s v="CUST0061"/>
        <s v="CUST0062"/>
        <s v="CUST0063"/>
        <s v="CUST0064"/>
        <s v="CUST0065"/>
        <s v="CUST0066"/>
        <s v="CUST0067"/>
        <s v="CUST0068"/>
        <s v="CUST0069"/>
        <s v="CUST0070"/>
        <s v="CUST0071"/>
        <s v="CUST0072"/>
        <s v="CUST0073"/>
        <s v="CUST0074"/>
        <s v="CUST0075"/>
        <s v="CUST0076"/>
        <s v="CUST0077"/>
        <s v="CUST0078"/>
        <s v="CUST0079"/>
        <s v="CUST0080"/>
        <s v="CUST0081"/>
        <s v="CUST0082"/>
        <s v="CUST0083"/>
        <s v="CUST0084"/>
        <s v="CUST0085"/>
        <s v="CUST0086"/>
        <s v="CUST0087"/>
        <s v="CUST0088"/>
        <s v="CUST0089"/>
        <s v="CUST0090"/>
        <s v="CUST0091"/>
        <s v="CUST0092"/>
        <s v="CUST0093"/>
        <s v="CUST0094"/>
        <s v="CUST0095"/>
        <s v="CUST0096"/>
        <s v="CUST0097"/>
        <s v="CUST0098"/>
        <s v="CUST0099"/>
        <s v="CUST0100"/>
        <s v="CUST0101"/>
        <s v="CUST0102"/>
        <s v="CUST0103"/>
        <s v="CUST0104"/>
        <s v="CUST0105"/>
        <s v="CUST0106"/>
        <s v="CUST0107"/>
        <s v="CUST0108"/>
        <s v="CUST0109"/>
        <s v="CUST0110"/>
        <s v="CUST0111"/>
        <s v="CUST0112"/>
        <s v="CUST0113"/>
        <s v="CUST0114"/>
        <s v="CUST0115"/>
        <s v="CUST0116"/>
        <s v="CUST0117"/>
        <s v="CUST0118"/>
        <s v="CUST0119"/>
        <s v="CUST0120"/>
        <s v="CUST0121"/>
        <s v="CUST0122"/>
        <s v="CUST0123"/>
        <s v="CUST0124"/>
        <s v="CUST0125"/>
        <s v="CUST0126"/>
        <s v="CUST0127"/>
        <s v="CUST0128"/>
        <s v="CUST0129"/>
        <s v="CUST0130"/>
        <s v="CUST0131"/>
        <s v="CUST0132"/>
        <s v="CUST0133"/>
        <s v="CUST0134"/>
        <s v="CUST0135"/>
        <s v="CUST0136"/>
        <s v="CUST0137"/>
        <s v="CUST0138"/>
        <s v="CUST0139"/>
        <s v="CUST0140"/>
        <s v="CUST0141"/>
        <s v="CUST0142"/>
        <s v="CUST0143"/>
        <s v="CUST0144"/>
        <s v="CUST0145"/>
        <s v="CUST0146"/>
        <s v="CUST0147"/>
        <s v="CUST0148"/>
        <s v="CUST0149"/>
        <s v="CUST0150"/>
        <s v="CUST0151"/>
        <s v="CUST0152"/>
        <s v="CUST0153"/>
        <s v="CUST0154"/>
        <s v="CUST0155"/>
        <s v="CUST0156"/>
        <s v="CUST0157"/>
        <s v="CUST0158"/>
        <s v="CUST0159"/>
        <s v="CUST0160"/>
        <s v="CUST0161"/>
        <s v="CUST0162"/>
        <s v="CUST0163"/>
        <s v="CUST0164"/>
        <s v="CUST0165"/>
        <s v="CUST0166"/>
        <s v="CUST0167"/>
        <s v="CUST0168"/>
        <s v="CUST0169"/>
        <s v="CUST0170"/>
        <s v="CUST0171"/>
        <s v="CUST0172"/>
        <s v="CUST0173"/>
        <s v="CUST0174"/>
        <s v="CUST0175"/>
        <s v="CUST0176"/>
        <s v="CUST0177"/>
        <s v="CUST0178"/>
        <s v="CUST0179"/>
        <s v="CUST0180"/>
        <s v="CUST0181"/>
        <s v="CUST0182"/>
        <s v="CUST0183"/>
        <s v="CUST0184"/>
        <s v="CUST0185"/>
        <s v="CUST0186"/>
        <s v="CUST0187"/>
        <s v="CUST0188"/>
        <s v="CUST0189"/>
        <s v="CUST0190"/>
        <s v="CUST0191"/>
        <s v="CUST0192"/>
        <s v="CUST0193"/>
        <s v="CUST0194"/>
        <s v="CUST0195"/>
        <s v="CUST0196"/>
        <s v="CUST0197"/>
        <s v="CUST0198"/>
        <s v="CUST0199"/>
        <s v="CUST0200"/>
        <s v="CUST0201"/>
        <s v="CUST0202"/>
        <s v="CUST0203"/>
        <s v="CUST0204"/>
        <s v="CUST0205"/>
        <s v="CUST0206"/>
        <s v="CUST0207"/>
        <s v="CUST0208"/>
        <s v="CUST0209"/>
        <s v="CUST0210"/>
        <s v="CUST0211"/>
        <s v="CUST0212"/>
        <s v="CUST0213"/>
        <s v="CUST0214"/>
        <s v="CUST0215"/>
        <s v="CUST0216"/>
        <s v="CUST0217"/>
        <s v="CUST0218"/>
        <s v="CUST0219"/>
        <s v="CUST0220"/>
        <s v="CUST0221"/>
        <s v="CUST0222"/>
        <s v="CUST0223"/>
        <s v="CUST0224"/>
        <s v="CUST0225"/>
        <s v="CUST0226"/>
        <s v="CUST0227"/>
        <s v="CUST0228"/>
        <s v="CUST0229"/>
        <s v="CUST0230"/>
        <s v="CUST0231"/>
        <s v="CUST0232"/>
        <s v="CUST0233"/>
        <s v="CUST0234"/>
        <s v="CUST0235"/>
        <s v="CUST0236"/>
        <s v="CUST0237"/>
        <s v="CUST0238"/>
        <s v="CUST0239"/>
        <s v="CUST0240"/>
        <s v="CUST0241"/>
        <s v="CUST0242"/>
        <s v="CUST0243"/>
        <s v="CUST0244"/>
        <s v="CUST0245"/>
        <s v="CUST0246"/>
        <s v="CUST0247"/>
        <s v="CUST0248"/>
        <s v="CUST0249"/>
        <s v="CUST0250"/>
        <s v="CUST0251"/>
        <s v="CUST0252"/>
        <s v="CUST0253"/>
        <s v="CUST0254"/>
        <s v="CUST0255"/>
        <s v="CUST0256"/>
        <s v="CUST0257"/>
        <s v="CUST0258"/>
        <s v="CUST0259"/>
        <s v="CUST0260"/>
        <s v="CUST0261"/>
        <s v="CUST0262"/>
        <s v="CUST0263"/>
        <s v="CUST0264"/>
        <s v="CUST0265"/>
        <s v="CUST0266"/>
        <s v="CUST0267"/>
        <s v="CUST0268"/>
        <s v="CUST0269"/>
        <s v="CUST0270"/>
        <s v="CUST0271"/>
        <s v="CUST0272"/>
        <s v="CUST0273"/>
        <s v="CUST0274"/>
        <s v="CUST0275"/>
        <s v="CUST0276"/>
        <s v="CUST0277"/>
        <s v="CUST0278"/>
        <s v="CUST0279"/>
        <s v="CUST0280"/>
        <s v="CUST0281"/>
        <s v="CUST0282"/>
        <s v="CUST0283"/>
        <s v="CUST0284"/>
        <s v="CUST0285"/>
        <s v="CUST0286"/>
        <s v="CUST0287"/>
        <s v="CUST0288"/>
        <s v="CUST0289"/>
        <s v="CUST0290"/>
        <s v="CUST0291"/>
        <s v="CUST0292"/>
        <s v="CUST0293"/>
        <s v="CUST0294"/>
        <s v="CUST0295"/>
        <s v="CUST0296"/>
        <s v="CUST0297"/>
        <s v="CUST0298"/>
        <s v="CUST0299"/>
        <s v="CUST0300"/>
        <m/>
      </sharedItems>
    </cacheField>
    <cacheField name="Transaction Date" numFmtId="0">
      <sharedItems containsNonDate="0" containsDate="1" containsString="0" containsBlank="1" minDate="2024-05-20T00:00:00" maxDate="2025-05-23T00:00:00"/>
    </cacheField>
    <cacheField name="Amount" numFmtId="0">
      <sharedItems containsString="0" containsBlank="1" containsNumber="1" containsInteger="1" minValue="100" maxValue="994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15">
  <r>
    <x v="0"/>
    <d v="2025-04-25T00:00:00"/>
    <n v="978"/>
  </r>
  <r>
    <x v="0"/>
    <d v="2025-04-26T00:00:00"/>
    <n v="493"/>
  </r>
  <r>
    <x v="0"/>
    <d v="2025-04-27T00:00:00"/>
    <n v="673"/>
  </r>
  <r>
    <x v="1"/>
    <d v="2024-07-16T00:00:00"/>
    <n v="192"/>
  </r>
  <r>
    <x v="1"/>
    <d v="2024-07-17T00:00:00"/>
    <n v="943"/>
  </r>
  <r>
    <x v="1"/>
    <d v="2024-07-18T00:00:00"/>
    <n v="893"/>
  </r>
  <r>
    <x v="1"/>
    <d v="2024-07-19T00:00:00"/>
    <n v="841"/>
  </r>
  <r>
    <x v="2"/>
    <d v="2024-09-02T00:00:00"/>
    <n v="361"/>
  </r>
  <r>
    <x v="2"/>
    <d v="2024-09-03T00:00:00"/>
    <n v="574"/>
  </r>
  <r>
    <x v="2"/>
    <d v="2024-09-04T00:00:00"/>
    <n v="914"/>
  </r>
  <r>
    <x v="2"/>
    <d v="2024-09-05T00:00:00"/>
    <n v="567"/>
  </r>
  <r>
    <x v="3"/>
    <d v="2024-08-16T00:00:00"/>
    <n v="373"/>
  </r>
  <r>
    <x v="3"/>
    <d v="2024-08-17T00:00:00"/>
    <n v="310"/>
  </r>
  <r>
    <x v="4"/>
    <d v="2025-03-15T00:00:00"/>
    <n v="668"/>
  </r>
  <r>
    <x v="4"/>
    <d v="2025-03-16T00:00:00"/>
    <n v="263"/>
  </r>
  <r>
    <x v="5"/>
    <d v="2025-05-19T00:00:00"/>
    <n v="385"/>
  </r>
  <r>
    <x v="5"/>
    <d v="2025-05-20T00:00:00"/>
    <n v="625"/>
  </r>
  <r>
    <x v="6"/>
    <d v="2025-03-03T00:00:00"/>
    <n v="170"/>
  </r>
  <r>
    <x v="7"/>
    <d v="2024-08-20T00:00:00"/>
    <n v="466"/>
  </r>
  <r>
    <x v="7"/>
    <d v="2024-08-21T00:00:00"/>
    <n v="369"/>
  </r>
  <r>
    <x v="7"/>
    <d v="2024-08-22T00:00:00"/>
    <n v="957"/>
  </r>
  <r>
    <x v="8"/>
    <d v="2024-11-29T00:00:00"/>
    <n v="156"/>
  </r>
  <r>
    <x v="8"/>
    <d v="2024-11-30T00:00:00"/>
    <n v="556"/>
  </r>
  <r>
    <x v="9"/>
    <d v="2025-05-13T00:00:00"/>
    <n v="103"/>
  </r>
  <r>
    <x v="10"/>
    <d v="2024-05-21T00:00:00"/>
    <n v="445"/>
  </r>
  <r>
    <x v="10"/>
    <d v="2024-05-22T00:00:00"/>
    <n v="263"/>
  </r>
  <r>
    <x v="10"/>
    <d v="2024-05-23T00:00:00"/>
    <n v="993"/>
  </r>
  <r>
    <x v="10"/>
    <d v="2024-05-24T00:00:00"/>
    <n v="619"/>
  </r>
  <r>
    <x v="11"/>
    <d v="2025-02-05T00:00:00"/>
    <n v="519"/>
  </r>
  <r>
    <x v="11"/>
    <d v="2025-02-06T00:00:00"/>
    <n v="394"/>
  </r>
  <r>
    <x v="11"/>
    <d v="2025-02-07T00:00:00"/>
    <n v="380"/>
  </r>
  <r>
    <x v="11"/>
    <d v="2025-02-08T00:00:00"/>
    <n v="227"/>
  </r>
  <r>
    <x v="12"/>
    <d v="2024-08-07T00:00:00"/>
    <n v="599"/>
  </r>
  <r>
    <x v="12"/>
    <d v="2024-08-08T00:00:00"/>
    <n v="126"/>
  </r>
  <r>
    <x v="12"/>
    <d v="2024-08-09T00:00:00"/>
    <n v="977"/>
  </r>
  <r>
    <x v="12"/>
    <d v="2024-08-10T00:00:00"/>
    <n v="429"/>
  </r>
  <r>
    <x v="13"/>
    <d v="2025-05-12T00:00:00"/>
    <n v="637"/>
  </r>
  <r>
    <x v="13"/>
    <d v="2025-05-13T00:00:00"/>
    <n v="732"/>
  </r>
  <r>
    <x v="13"/>
    <d v="2025-05-14T00:00:00"/>
    <n v="201"/>
  </r>
  <r>
    <x v="13"/>
    <d v="2025-05-15T00:00:00"/>
    <n v="621"/>
  </r>
  <r>
    <x v="13"/>
    <d v="2025-05-16T00:00:00"/>
    <n v="240"/>
  </r>
  <r>
    <x v="14"/>
    <d v="2024-09-27T00:00:00"/>
    <n v="966"/>
  </r>
  <r>
    <x v="14"/>
    <d v="2024-09-28T00:00:00"/>
    <n v="952"/>
  </r>
  <r>
    <x v="14"/>
    <d v="2024-09-29T00:00:00"/>
    <n v="550"/>
  </r>
  <r>
    <x v="14"/>
    <d v="2024-09-30T00:00:00"/>
    <n v="591"/>
  </r>
  <r>
    <x v="15"/>
    <d v="2025-04-04T00:00:00"/>
    <n v="718"/>
  </r>
  <r>
    <x v="15"/>
    <d v="2025-04-05T00:00:00"/>
    <n v="497"/>
  </r>
  <r>
    <x v="16"/>
    <d v="2025-02-25T00:00:00"/>
    <n v="580"/>
  </r>
  <r>
    <x v="16"/>
    <d v="2025-02-26T00:00:00"/>
    <n v="904"/>
  </r>
  <r>
    <x v="16"/>
    <d v="2025-02-27T00:00:00"/>
    <n v="348"/>
  </r>
  <r>
    <x v="16"/>
    <d v="2025-02-28T00:00:00"/>
    <n v="545"/>
  </r>
  <r>
    <x v="17"/>
    <d v="2024-12-31T00:00:00"/>
    <n v="460"/>
  </r>
  <r>
    <x v="17"/>
    <d v="2025-01-01T00:00:00"/>
    <n v="777"/>
  </r>
  <r>
    <x v="18"/>
    <d v="2024-06-03T00:00:00"/>
    <n v="991"/>
  </r>
  <r>
    <x v="18"/>
    <d v="2024-06-04T00:00:00"/>
    <n v="528"/>
  </r>
  <r>
    <x v="18"/>
    <d v="2024-06-05T00:00:00"/>
    <n v="746"/>
  </r>
  <r>
    <x v="19"/>
    <d v="2024-10-31T00:00:00"/>
    <n v="463"/>
  </r>
  <r>
    <x v="19"/>
    <d v="2024-11-01T00:00:00"/>
    <n v="873"/>
  </r>
  <r>
    <x v="20"/>
    <d v="2024-11-08T00:00:00"/>
    <n v="846"/>
  </r>
  <r>
    <x v="20"/>
    <d v="2024-11-09T00:00:00"/>
    <n v="541"/>
  </r>
  <r>
    <x v="20"/>
    <d v="2024-11-10T00:00:00"/>
    <n v="736"/>
  </r>
  <r>
    <x v="20"/>
    <d v="2024-11-11T00:00:00"/>
    <n v="800"/>
  </r>
  <r>
    <x v="20"/>
    <d v="2024-11-12T00:00:00"/>
    <n v="107"/>
  </r>
  <r>
    <x v="21"/>
    <d v="2025-01-20T00:00:00"/>
    <n v="848"/>
  </r>
  <r>
    <x v="21"/>
    <d v="2025-01-21T00:00:00"/>
    <n v="312"/>
  </r>
  <r>
    <x v="21"/>
    <d v="2025-01-22T00:00:00"/>
    <n v="444"/>
  </r>
  <r>
    <x v="22"/>
    <d v="2024-10-30T00:00:00"/>
    <n v="555"/>
  </r>
  <r>
    <x v="22"/>
    <d v="2024-10-31T00:00:00"/>
    <n v="189"/>
  </r>
  <r>
    <x v="22"/>
    <d v="2024-11-01T00:00:00"/>
    <n v="617"/>
  </r>
  <r>
    <x v="22"/>
    <d v="2024-11-02T00:00:00"/>
    <n v="554"/>
  </r>
  <r>
    <x v="22"/>
    <d v="2024-11-03T00:00:00"/>
    <n v="829"/>
  </r>
  <r>
    <x v="23"/>
    <d v="2024-10-02T00:00:00"/>
    <n v="273"/>
  </r>
  <r>
    <x v="23"/>
    <d v="2024-10-03T00:00:00"/>
    <n v="199"/>
  </r>
  <r>
    <x v="24"/>
    <d v="2024-08-25T00:00:00"/>
    <n v="452"/>
  </r>
  <r>
    <x v="24"/>
    <d v="2024-08-26T00:00:00"/>
    <n v="278"/>
  </r>
  <r>
    <x v="24"/>
    <d v="2024-08-27T00:00:00"/>
    <n v="229"/>
  </r>
  <r>
    <x v="24"/>
    <d v="2024-08-28T00:00:00"/>
    <n v="752"/>
  </r>
  <r>
    <x v="24"/>
    <d v="2024-08-29T00:00:00"/>
    <n v="249"/>
  </r>
  <r>
    <x v="25"/>
    <d v="2024-10-23T00:00:00"/>
    <n v="262"/>
  </r>
  <r>
    <x v="25"/>
    <d v="2024-10-24T00:00:00"/>
    <n v="266"/>
  </r>
  <r>
    <x v="25"/>
    <d v="2024-10-25T00:00:00"/>
    <n v="586"/>
  </r>
  <r>
    <x v="25"/>
    <d v="2024-10-26T00:00:00"/>
    <n v="500"/>
  </r>
  <r>
    <x v="25"/>
    <d v="2024-10-27T00:00:00"/>
    <n v="903"/>
  </r>
  <r>
    <x v="26"/>
    <d v="2025-02-12T00:00:00"/>
    <n v="856"/>
  </r>
  <r>
    <x v="26"/>
    <d v="2025-02-13T00:00:00"/>
    <n v="861"/>
  </r>
  <r>
    <x v="27"/>
    <d v="2024-06-21T00:00:00"/>
    <n v="656"/>
  </r>
  <r>
    <x v="27"/>
    <d v="2024-06-22T00:00:00"/>
    <n v="962"/>
  </r>
  <r>
    <x v="28"/>
    <d v="2025-03-17T00:00:00"/>
    <n v="625"/>
  </r>
  <r>
    <x v="28"/>
    <d v="2025-03-18T00:00:00"/>
    <n v="257"/>
  </r>
  <r>
    <x v="28"/>
    <d v="2025-03-19T00:00:00"/>
    <n v="747"/>
  </r>
  <r>
    <x v="28"/>
    <d v="2025-03-20T00:00:00"/>
    <n v="375"/>
  </r>
  <r>
    <x v="28"/>
    <d v="2025-03-21T00:00:00"/>
    <n v="263"/>
  </r>
  <r>
    <x v="29"/>
    <d v="2024-10-02T00:00:00"/>
    <n v="654"/>
  </r>
  <r>
    <x v="29"/>
    <d v="2024-10-03T00:00:00"/>
    <n v="137"/>
  </r>
  <r>
    <x v="29"/>
    <d v="2024-10-04T00:00:00"/>
    <n v="173"/>
  </r>
  <r>
    <x v="30"/>
    <d v="2024-06-17T00:00:00"/>
    <n v="372"/>
  </r>
  <r>
    <x v="31"/>
    <d v="2025-02-17T00:00:00"/>
    <n v="374"/>
  </r>
  <r>
    <x v="31"/>
    <d v="2025-02-18T00:00:00"/>
    <n v="552"/>
  </r>
  <r>
    <x v="31"/>
    <d v="2025-02-19T00:00:00"/>
    <n v="544"/>
  </r>
  <r>
    <x v="31"/>
    <d v="2025-02-20T00:00:00"/>
    <n v="545"/>
  </r>
  <r>
    <x v="32"/>
    <d v="2025-04-09T00:00:00"/>
    <n v="132"/>
  </r>
  <r>
    <x v="32"/>
    <d v="2025-04-10T00:00:00"/>
    <n v="662"/>
  </r>
  <r>
    <x v="32"/>
    <d v="2025-04-11T00:00:00"/>
    <n v="868"/>
  </r>
  <r>
    <x v="32"/>
    <d v="2025-04-12T00:00:00"/>
    <n v="231"/>
  </r>
  <r>
    <x v="32"/>
    <d v="2025-04-13T00:00:00"/>
    <n v="578"/>
  </r>
  <r>
    <x v="33"/>
    <d v="2024-06-22T00:00:00"/>
    <n v="632"/>
  </r>
  <r>
    <x v="34"/>
    <d v="2025-04-21T00:00:00"/>
    <n v="480"/>
  </r>
  <r>
    <x v="34"/>
    <d v="2025-04-22T00:00:00"/>
    <n v="842"/>
  </r>
  <r>
    <x v="34"/>
    <d v="2025-04-23T00:00:00"/>
    <n v="198"/>
  </r>
  <r>
    <x v="34"/>
    <d v="2025-04-24T00:00:00"/>
    <n v="794"/>
  </r>
  <r>
    <x v="35"/>
    <d v="2024-08-04T00:00:00"/>
    <n v="421"/>
  </r>
  <r>
    <x v="35"/>
    <d v="2024-08-05T00:00:00"/>
    <n v="529"/>
  </r>
  <r>
    <x v="35"/>
    <d v="2024-08-06T00:00:00"/>
    <n v="124"/>
  </r>
  <r>
    <x v="35"/>
    <d v="2024-08-07T00:00:00"/>
    <n v="783"/>
  </r>
  <r>
    <x v="36"/>
    <d v="2025-03-05T00:00:00"/>
    <n v="579"/>
  </r>
  <r>
    <x v="37"/>
    <d v="2024-07-25T00:00:00"/>
    <n v="924"/>
  </r>
  <r>
    <x v="37"/>
    <d v="2024-07-26T00:00:00"/>
    <n v="954"/>
  </r>
  <r>
    <x v="38"/>
    <d v="2024-10-18T00:00:00"/>
    <n v="475"/>
  </r>
  <r>
    <x v="39"/>
    <d v="2024-06-16T00:00:00"/>
    <n v="172"/>
  </r>
  <r>
    <x v="39"/>
    <d v="2024-06-17T00:00:00"/>
    <n v="354"/>
  </r>
  <r>
    <x v="39"/>
    <d v="2024-06-18T00:00:00"/>
    <n v="479"/>
  </r>
  <r>
    <x v="39"/>
    <d v="2024-06-19T00:00:00"/>
    <n v="147"/>
  </r>
  <r>
    <x v="40"/>
    <d v="2025-02-20T00:00:00"/>
    <n v="959"/>
  </r>
  <r>
    <x v="40"/>
    <d v="2025-02-21T00:00:00"/>
    <n v="122"/>
  </r>
  <r>
    <x v="40"/>
    <d v="2025-02-22T00:00:00"/>
    <n v="501"/>
  </r>
  <r>
    <x v="40"/>
    <d v="2025-02-23T00:00:00"/>
    <n v="598"/>
  </r>
  <r>
    <x v="41"/>
    <d v="2025-05-16T00:00:00"/>
    <n v="160"/>
  </r>
  <r>
    <x v="41"/>
    <d v="2025-05-17T00:00:00"/>
    <n v="480"/>
  </r>
  <r>
    <x v="41"/>
    <d v="2025-05-18T00:00:00"/>
    <n v="978"/>
  </r>
  <r>
    <x v="41"/>
    <d v="2025-05-19T00:00:00"/>
    <n v="531"/>
  </r>
  <r>
    <x v="42"/>
    <d v="2025-01-29T00:00:00"/>
    <n v="718"/>
  </r>
  <r>
    <x v="42"/>
    <d v="2025-01-30T00:00:00"/>
    <n v="963"/>
  </r>
  <r>
    <x v="42"/>
    <d v="2025-01-31T00:00:00"/>
    <n v="936"/>
  </r>
  <r>
    <x v="42"/>
    <d v="2025-02-01T00:00:00"/>
    <n v="354"/>
  </r>
  <r>
    <x v="42"/>
    <d v="2025-02-02T00:00:00"/>
    <n v="900"/>
  </r>
  <r>
    <x v="43"/>
    <d v="2024-07-07T00:00:00"/>
    <n v="901"/>
  </r>
  <r>
    <x v="43"/>
    <d v="2024-07-08T00:00:00"/>
    <n v="240"/>
  </r>
  <r>
    <x v="43"/>
    <d v="2024-07-09T00:00:00"/>
    <n v="265"/>
  </r>
  <r>
    <x v="43"/>
    <d v="2024-07-10T00:00:00"/>
    <n v="850"/>
  </r>
  <r>
    <x v="43"/>
    <d v="2024-07-11T00:00:00"/>
    <n v="504"/>
  </r>
  <r>
    <x v="44"/>
    <d v="2024-08-05T00:00:00"/>
    <n v="454"/>
  </r>
  <r>
    <x v="44"/>
    <d v="2024-08-06T00:00:00"/>
    <n v="728"/>
  </r>
  <r>
    <x v="44"/>
    <d v="2024-08-07T00:00:00"/>
    <n v="988"/>
  </r>
  <r>
    <x v="44"/>
    <d v="2024-08-08T00:00:00"/>
    <n v="511"/>
  </r>
  <r>
    <x v="44"/>
    <d v="2024-08-09T00:00:00"/>
    <n v="868"/>
  </r>
  <r>
    <x v="45"/>
    <d v="2025-02-08T00:00:00"/>
    <n v="113"/>
  </r>
  <r>
    <x v="45"/>
    <d v="2025-02-09T00:00:00"/>
    <n v="186"/>
  </r>
  <r>
    <x v="46"/>
    <d v="2025-01-23T00:00:00"/>
    <n v="468"/>
  </r>
  <r>
    <x v="46"/>
    <d v="2025-01-24T00:00:00"/>
    <n v="988"/>
  </r>
  <r>
    <x v="47"/>
    <d v="2024-10-29T00:00:00"/>
    <n v="223"/>
  </r>
  <r>
    <x v="47"/>
    <d v="2024-10-30T00:00:00"/>
    <n v="191"/>
  </r>
  <r>
    <x v="47"/>
    <d v="2024-10-31T00:00:00"/>
    <n v="983"/>
  </r>
  <r>
    <x v="47"/>
    <d v="2024-11-01T00:00:00"/>
    <n v="127"/>
  </r>
  <r>
    <x v="48"/>
    <d v="2024-08-23T00:00:00"/>
    <n v="962"/>
  </r>
  <r>
    <x v="48"/>
    <d v="2024-08-24T00:00:00"/>
    <n v="162"/>
  </r>
  <r>
    <x v="48"/>
    <d v="2024-08-25T00:00:00"/>
    <n v="765"/>
  </r>
  <r>
    <x v="48"/>
    <d v="2024-08-26T00:00:00"/>
    <n v="523"/>
  </r>
  <r>
    <x v="49"/>
    <d v="2024-11-13T00:00:00"/>
    <n v="134"/>
  </r>
  <r>
    <x v="49"/>
    <d v="2024-11-14T00:00:00"/>
    <n v="216"/>
  </r>
  <r>
    <x v="50"/>
    <d v="2024-12-03T00:00:00"/>
    <n v="409"/>
  </r>
  <r>
    <x v="50"/>
    <d v="2024-12-04T00:00:00"/>
    <n v="278"/>
  </r>
  <r>
    <x v="51"/>
    <d v="2024-12-01T00:00:00"/>
    <n v="414"/>
  </r>
  <r>
    <x v="51"/>
    <d v="2024-12-02T00:00:00"/>
    <n v="564"/>
  </r>
  <r>
    <x v="52"/>
    <d v="2025-02-13T00:00:00"/>
    <n v="654"/>
  </r>
  <r>
    <x v="52"/>
    <d v="2025-02-14T00:00:00"/>
    <n v="824"/>
  </r>
  <r>
    <x v="52"/>
    <d v="2025-02-15T00:00:00"/>
    <n v="494"/>
  </r>
  <r>
    <x v="53"/>
    <d v="2025-03-21T00:00:00"/>
    <n v="952"/>
  </r>
  <r>
    <x v="53"/>
    <d v="2025-03-22T00:00:00"/>
    <n v="641"/>
  </r>
  <r>
    <x v="53"/>
    <d v="2025-03-23T00:00:00"/>
    <n v="916"/>
  </r>
  <r>
    <x v="54"/>
    <d v="2024-08-08T00:00:00"/>
    <n v="376"/>
  </r>
  <r>
    <x v="55"/>
    <d v="2024-05-27T00:00:00"/>
    <n v="328"/>
  </r>
  <r>
    <x v="55"/>
    <d v="2024-05-28T00:00:00"/>
    <n v="170"/>
  </r>
  <r>
    <x v="55"/>
    <d v="2024-05-29T00:00:00"/>
    <n v="662"/>
  </r>
  <r>
    <x v="55"/>
    <d v="2024-05-30T00:00:00"/>
    <n v="375"/>
  </r>
  <r>
    <x v="55"/>
    <d v="2024-05-31T00:00:00"/>
    <n v="820"/>
  </r>
  <r>
    <x v="56"/>
    <d v="2024-05-20T00:00:00"/>
    <n v="101"/>
  </r>
  <r>
    <x v="56"/>
    <d v="2024-05-21T00:00:00"/>
    <n v="285"/>
  </r>
  <r>
    <x v="56"/>
    <d v="2024-05-22T00:00:00"/>
    <n v="819"/>
  </r>
  <r>
    <x v="56"/>
    <d v="2024-05-23T00:00:00"/>
    <n v="325"/>
  </r>
  <r>
    <x v="57"/>
    <d v="2024-08-27T00:00:00"/>
    <n v="693"/>
  </r>
  <r>
    <x v="57"/>
    <d v="2024-08-28T00:00:00"/>
    <n v="446"/>
  </r>
  <r>
    <x v="57"/>
    <d v="2024-08-29T00:00:00"/>
    <n v="370"/>
  </r>
  <r>
    <x v="58"/>
    <d v="2024-10-31T00:00:00"/>
    <n v="611"/>
  </r>
  <r>
    <x v="58"/>
    <d v="2024-11-01T00:00:00"/>
    <n v="622"/>
  </r>
  <r>
    <x v="58"/>
    <d v="2024-11-02T00:00:00"/>
    <n v="834"/>
  </r>
  <r>
    <x v="59"/>
    <d v="2024-07-03T00:00:00"/>
    <n v="986"/>
  </r>
  <r>
    <x v="60"/>
    <d v="2025-02-26T00:00:00"/>
    <n v="358"/>
  </r>
  <r>
    <x v="60"/>
    <d v="2025-02-27T00:00:00"/>
    <n v="471"/>
  </r>
  <r>
    <x v="60"/>
    <d v="2025-02-28T00:00:00"/>
    <n v="631"/>
  </r>
  <r>
    <x v="60"/>
    <d v="2025-03-01T00:00:00"/>
    <n v="155"/>
  </r>
  <r>
    <x v="60"/>
    <d v="2025-03-02T00:00:00"/>
    <n v="815"/>
  </r>
  <r>
    <x v="61"/>
    <d v="2025-02-10T00:00:00"/>
    <n v="273"/>
  </r>
  <r>
    <x v="61"/>
    <d v="2025-02-11T00:00:00"/>
    <n v="373"/>
  </r>
  <r>
    <x v="62"/>
    <d v="2025-02-21T00:00:00"/>
    <n v="284"/>
  </r>
  <r>
    <x v="63"/>
    <d v="2024-09-16T00:00:00"/>
    <n v="647"/>
  </r>
  <r>
    <x v="63"/>
    <d v="2024-09-17T00:00:00"/>
    <n v="186"/>
  </r>
  <r>
    <x v="63"/>
    <d v="2024-09-18T00:00:00"/>
    <n v="789"/>
  </r>
  <r>
    <x v="64"/>
    <d v="2024-10-29T00:00:00"/>
    <n v="455"/>
  </r>
  <r>
    <x v="64"/>
    <d v="2024-10-30T00:00:00"/>
    <n v="658"/>
  </r>
  <r>
    <x v="64"/>
    <d v="2024-10-31T00:00:00"/>
    <n v="936"/>
  </r>
  <r>
    <x v="65"/>
    <d v="2025-02-27T00:00:00"/>
    <n v="125"/>
  </r>
  <r>
    <x v="65"/>
    <d v="2025-02-28T00:00:00"/>
    <n v="215"/>
  </r>
  <r>
    <x v="65"/>
    <d v="2025-03-01T00:00:00"/>
    <n v="920"/>
  </r>
  <r>
    <x v="65"/>
    <d v="2025-03-02T00:00:00"/>
    <n v="514"/>
  </r>
  <r>
    <x v="65"/>
    <d v="2025-03-03T00:00:00"/>
    <n v="357"/>
  </r>
  <r>
    <x v="66"/>
    <d v="2024-07-19T00:00:00"/>
    <n v="437"/>
  </r>
  <r>
    <x v="66"/>
    <d v="2024-07-20T00:00:00"/>
    <n v="853"/>
  </r>
  <r>
    <x v="66"/>
    <d v="2024-07-21T00:00:00"/>
    <n v="379"/>
  </r>
  <r>
    <x v="66"/>
    <d v="2024-07-22T00:00:00"/>
    <n v="756"/>
  </r>
  <r>
    <x v="67"/>
    <d v="2024-08-09T00:00:00"/>
    <n v="130"/>
  </r>
  <r>
    <x v="67"/>
    <d v="2024-08-10T00:00:00"/>
    <n v="480"/>
  </r>
  <r>
    <x v="68"/>
    <d v="2024-08-12T00:00:00"/>
    <n v="589"/>
  </r>
  <r>
    <x v="68"/>
    <d v="2024-08-13T00:00:00"/>
    <n v="314"/>
  </r>
  <r>
    <x v="69"/>
    <d v="2025-01-20T00:00:00"/>
    <n v="711"/>
  </r>
  <r>
    <x v="69"/>
    <d v="2025-01-21T00:00:00"/>
    <n v="529"/>
  </r>
  <r>
    <x v="69"/>
    <d v="2025-01-22T00:00:00"/>
    <n v="267"/>
  </r>
  <r>
    <x v="70"/>
    <d v="2024-08-13T00:00:00"/>
    <n v="985"/>
  </r>
  <r>
    <x v="70"/>
    <d v="2024-08-14T00:00:00"/>
    <n v="622"/>
  </r>
  <r>
    <x v="71"/>
    <d v="2025-03-18T00:00:00"/>
    <n v="678"/>
  </r>
  <r>
    <x v="71"/>
    <d v="2025-03-19T00:00:00"/>
    <n v="884"/>
  </r>
  <r>
    <x v="71"/>
    <d v="2025-03-20T00:00:00"/>
    <n v="605"/>
  </r>
  <r>
    <x v="72"/>
    <d v="2024-07-31T00:00:00"/>
    <n v="758"/>
  </r>
  <r>
    <x v="73"/>
    <d v="2024-11-08T00:00:00"/>
    <n v="337"/>
  </r>
  <r>
    <x v="73"/>
    <d v="2024-11-09T00:00:00"/>
    <n v="715"/>
  </r>
  <r>
    <x v="74"/>
    <d v="2024-05-29T00:00:00"/>
    <n v="678"/>
  </r>
  <r>
    <x v="74"/>
    <d v="2024-05-30T00:00:00"/>
    <n v="985"/>
  </r>
  <r>
    <x v="74"/>
    <d v="2024-05-31T00:00:00"/>
    <n v="770"/>
  </r>
  <r>
    <x v="74"/>
    <d v="2024-06-01T00:00:00"/>
    <n v="488"/>
  </r>
  <r>
    <x v="74"/>
    <d v="2024-06-02T00:00:00"/>
    <n v="234"/>
  </r>
  <r>
    <x v="75"/>
    <d v="2025-04-04T00:00:00"/>
    <n v="800"/>
  </r>
  <r>
    <x v="75"/>
    <d v="2025-04-05T00:00:00"/>
    <n v="458"/>
  </r>
  <r>
    <x v="75"/>
    <d v="2025-04-06T00:00:00"/>
    <n v="228"/>
  </r>
  <r>
    <x v="76"/>
    <d v="2024-08-20T00:00:00"/>
    <n v="806"/>
  </r>
  <r>
    <x v="76"/>
    <d v="2024-08-21T00:00:00"/>
    <n v="438"/>
  </r>
  <r>
    <x v="76"/>
    <d v="2024-08-22T00:00:00"/>
    <n v="301"/>
  </r>
  <r>
    <x v="77"/>
    <d v="2025-01-11T00:00:00"/>
    <n v="691"/>
  </r>
  <r>
    <x v="77"/>
    <d v="2025-01-12T00:00:00"/>
    <n v="157"/>
  </r>
  <r>
    <x v="78"/>
    <d v="2025-02-13T00:00:00"/>
    <n v="366"/>
  </r>
  <r>
    <x v="78"/>
    <d v="2025-02-14T00:00:00"/>
    <n v="418"/>
  </r>
  <r>
    <x v="78"/>
    <d v="2025-02-15T00:00:00"/>
    <n v="878"/>
  </r>
  <r>
    <x v="78"/>
    <d v="2025-02-16T00:00:00"/>
    <n v="291"/>
  </r>
  <r>
    <x v="79"/>
    <d v="2024-11-24T00:00:00"/>
    <n v="613"/>
  </r>
  <r>
    <x v="79"/>
    <d v="2024-11-25T00:00:00"/>
    <n v="299"/>
  </r>
  <r>
    <x v="80"/>
    <d v="2024-12-16T00:00:00"/>
    <n v="574"/>
  </r>
  <r>
    <x v="80"/>
    <d v="2024-12-17T00:00:00"/>
    <n v="735"/>
  </r>
  <r>
    <x v="80"/>
    <d v="2024-12-18T00:00:00"/>
    <n v="728"/>
  </r>
  <r>
    <x v="81"/>
    <d v="2024-07-18T00:00:00"/>
    <n v="673"/>
  </r>
  <r>
    <x v="81"/>
    <d v="2024-07-19T00:00:00"/>
    <n v="172"/>
  </r>
  <r>
    <x v="81"/>
    <d v="2024-07-20T00:00:00"/>
    <n v="153"/>
  </r>
  <r>
    <x v="81"/>
    <d v="2024-07-21T00:00:00"/>
    <n v="711"/>
  </r>
  <r>
    <x v="82"/>
    <d v="2024-07-11T00:00:00"/>
    <n v="658"/>
  </r>
  <r>
    <x v="82"/>
    <d v="2024-07-12T00:00:00"/>
    <n v="545"/>
  </r>
  <r>
    <x v="82"/>
    <d v="2024-07-13T00:00:00"/>
    <n v="491"/>
  </r>
  <r>
    <x v="82"/>
    <d v="2024-07-14T00:00:00"/>
    <n v="528"/>
  </r>
  <r>
    <x v="83"/>
    <d v="2025-02-13T00:00:00"/>
    <n v="804"/>
  </r>
  <r>
    <x v="83"/>
    <d v="2025-02-14T00:00:00"/>
    <n v="603"/>
  </r>
  <r>
    <x v="83"/>
    <d v="2025-02-15T00:00:00"/>
    <n v="963"/>
  </r>
  <r>
    <x v="83"/>
    <d v="2025-02-16T00:00:00"/>
    <n v="849"/>
  </r>
  <r>
    <x v="83"/>
    <d v="2025-02-17T00:00:00"/>
    <n v="462"/>
  </r>
  <r>
    <x v="84"/>
    <d v="2025-05-11T00:00:00"/>
    <n v="822"/>
  </r>
  <r>
    <x v="84"/>
    <d v="2025-05-12T00:00:00"/>
    <n v="260"/>
  </r>
  <r>
    <x v="84"/>
    <d v="2025-05-13T00:00:00"/>
    <n v="973"/>
  </r>
  <r>
    <x v="85"/>
    <d v="2025-01-20T00:00:00"/>
    <n v="940"/>
  </r>
  <r>
    <x v="85"/>
    <d v="2025-01-21T00:00:00"/>
    <n v="570"/>
  </r>
  <r>
    <x v="85"/>
    <d v="2025-01-22T00:00:00"/>
    <n v="597"/>
  </r>
  <r>
    <x v="85"/>
    <d v="2025-01-23T00:00:00"/>
    <n v="218"/>
  </r>
  <r>
    <x v="85"/>
    <d v="2025-01-24T00:00:00"/>
    <n v="752"/>
  </r>
  <r>
    <x v="86"/>
    <d v="2024-05-29T00:00:00"/>
    <n v="381"/>
  </r>
  <r>
    <x v="86"/>
    <d v="2024-05-30T00:00:00"/>
    <n v="867"/>
  </r>
  <r>
    <x v="86"/>
    <d v="2024-05-31T00:00:00"/>
    <n v="101"/>
  </r>
  <r>
    <x v="87"/>
    <d v="2024-08-19T00:00:00"/>
    <n v="466"/>
  </r>
  <r>
    <x v="87"/>
    <d v="2024-08-20T00:00:00"/>
    <n v="547"/>
  </r>
  <r>
    <x v="87"/>
    <d v="2024-08-21T00:00:00"/>
    <n v="885"/>
  </r>
  <r>
    <x v="88"/>
    <d v="2025-04-04T00:00:00"/>
    <n v="624"/>
  </r>
  <r>
    <x v="88"/>
    <d v="2025-04-05T00:00:00"/>
    <n v="517"/>
  </r>
  <r>
    <x v="89"/>
    <d v="2025-02-08T00:00:00"/>
    <n v="293"/>
  </r>
  <r>
    <x v="89"/>
    <d v="2025-02-09T00:00:00"/>
    <n v="108"/>
  </r>
  <r>
    <x v="89"/>
    <d v="2025-02-10T00:00:00"/>
    <n v="225"/>
  </r>
  <r>
    <x v="89"/>
    <d v="2025-02-11T00:00:00"/>
    <n v="648"/>
  </r>
  <r>
    <x v="90"/>
    <d v="2025-01-26T00:00:00"/>
    <n v="737"/>
  </r>
  <r>
    <x v="90"/>
    <d v="2025-01-27T00:00:00"/>
    <n v="306"/>
  </r>
  <r>
    <x v="90"/>
    <d v="2025-01-28T00:00:00"/>
    <n v="654"/>
  </r>
  <r>
    <x v="91"/>
    <d v="2024-06-23T00:00:00"/>
    <n v="823"/>
  </r>
  <r>
    <x v="91"/>
    <d v="2024-06-24T00:00:00"/>
    <n v="637"/>
  </r>
  <r>
    <x v="91"/>
    <d v="2024-06-25T00:00:00"/>
    <n v="653"/>
  </r>
  <r>
    <x v="91"/>
    <d v="2024-06-26T00:00:00"/>
    <n v="381"/>
  </r>
  <r>
    <x v="91"/>
    <d v="2024-06-27T00:00:00"/>
    <n v="396"/>
  </r>
  <r>
    <x v="92"/>
    <d v="2025-04-05T00:00:00"/>
    <n v="970"/>
  </r>
  <r>
    <x v="93"/>
    <d v="2025-03-17T00:00:00"/>
    <n v="944"/>
  </r>
  <r>
    <x v="93"/>
    <d v="2025-03-18T00:00:00"/>
    <n v="203"/>
  </r>
  <r>
    <x v="93"/>
    <d v="2025-03-19T00:00:00"/>
    <n v="573"/>
  </r>
  <r>
    <x v="94"/>
    <d v="2024-06-10T00:00:00"/>
    <n v="119"/>
  </r>
  <r>
    <x v="94"/>
    <d v="2024-06-11T00:00:00"/>
    <n v="220"/>
  </r>
  <r>
    <x v="95"/>
    <d v="2024-06-21T00:00:00"/>
    <n v="904"/>
  </r>
  <r>
    <x v="95"/>
    <d v="2024-06-22T00:00:00"/>
    <n v="349"/>
  </r>
  <r>
    <x v="95"/>
    <d v="2024-06-23T00:00:00"/>
    <n v="739"/>
  </r>
  <r>
    <x v="95"/>
    <d v="2024-06-24T00:00:00"/>
    <n v="308"/>
  </r>
  <r>
    <x v="95"/>
    <d v="2024-06-25T00:00:00"/>
    <n v="877"/>
  </r>
  <r>
    <x v="96"/>
    <d v="2024-08-19T00:00:00"/>
    <n v="969"/>
  </r>
  <r>
    <x v="96"/>
    <d v="2024-08-20T00:00:00"/>
    <n v="517"/>
  </r>
  <r>
    <x v="96"/>
    <d v="2024-08-21T00:00:00"/>
    <n v="942"/>
  </r>
  <r>
    <x v="96"/>
    <d v="2024-08-22T00:00:00"/>
    <n v="539"/>
  </r>
  <r>
    <x v="97"/>
    <d v="2024-08-02T00:00:00"/>
    <n v="980"/>
  </r>
  <r>
    <x v="97"/>
    <d v="2024-08-03T00:00:00"/>
    <n v="519"/>
  </r>
  <r>
    <x v="97"/>
    <d v="2024-08-04T00:00:00"/>
    <n v="104"/>
  </r>
  <r>
    <x v="97"/>
    <d v="2024-08-05T00:00:00"/>
    <n v="627"/>
  </r>
  <r>
    <x v="98"/>
    <d v="2024-10-14T00:00:00"/>
    <n v="296"/>
  </r>
  <r>
    <x v="98"/>
    <d v="2024-10-15T00:00:00"/>
    <n v="438"/>
  </r>
  <r>
    <x v="98"/>
    <d v="2024-10-16T00:00:00"/>
    <n v="229"/>
  </r>
  <r>
    <x v="99"/>
    <d v="2024-11-29T00:00:00"/>
    <n v="731"/>
  </r>
  <r>
    <x v="99"/>
    <d v="2024-11-30T00:00:00"/>
    <n v="528"/>
  </r>
  <r>
    <x v="99"/>
    <d v="2024-12-01T00:00:00"/>
    <n v="449"/>
  </r>
  <r>
    <x v="100"/>
    <d v="2025-03-07T00:00:00"/>
    <n v="250"/>
  </r>
  <r>
    <x v="101"/>
    <d v="2025-04-15T00:00:00"/>
    <n v="623"/>
  </r>
  <r>
    <x v="101"/>
    <d v="2025-04-16T00:00:00"/>
    <n v="755"/>
  </r>
  <r>
    <x v="101"/>
    <d v="2025-04-17T00:00:00"/>
    <n v="979"/>
  </r>
  <r>
    <x v="101"/>
    <d v="2025-04-18T00:00:00"/>
    <n v="936"/>
  </r>
  <r>
    <x v="102"/>
    <d v="2024-09-24T00:00:00"/>
    <n v="206"/>
  </r>
  <r>
    <x v="102"/>
    <d v="2024-09-25T00:00:00"/>
    <n v="539"/>
  </r>
  <r>
    <x v="102"/>
    <d v="2024-09-26T00:00:00"/>
    <n v="672"/>
  </r>
  <r>
    <x v="102"/>
    <d v="2024-09-27T00:00:00"/>
    <n v="105"/>
  </r>
  <r>
    <x v="103"/>
    <d v="2024-08-26T00:00:00"/>
    <n v="177"/>
  </r>
  <r>
    <x v="103"/>
    <d v="2024-08-27T00:00:00"/>
    <n v="754"/>
  </r>
  <r>
    <x v="103"/>
    <d v="2024-08-28T00:00:00"/>
    <n v="634"/>
  </r>
  <r>
    <x v="103"/>
    <d v="2024-08-29T00:00:00"/>
    <n v="921"/>
  </r>
  <r>
    <x v="104"/>
    <d v="2025-05-19T00:00:00"/>
    <n v="231"/>
  </r>
  <r>
    <x v="104"/>
    <d v="2025-05-20T00:00:00"/>
    <n v="311"/>
  </r>
  <r>
    <x v="104"/>
    <d v="2025-05-21T00:00:00"/>
    <n v="738"/>
  </r>
  <r>
    <x v="104"/>
    <d v="2025-05-22T00:00:00"/>
    <n v="893"/>
  </r>
  <r>
    <x v="105"/>
    <d v="2024-12-11T00:00:00"/>
    <n v="821"/>
  </r>
  <r>
    <x v="105"/>
    <d v="2024-12-12T00:00:00"/>
    <n v="300"/>
  </r>
  <r>
    <x v="106"/>
    <d v="2024-07-14T00:00:00"/>
    <n v="655"/>
  </r>
  <r>
    <x v="106"/>
    <d v="2024-07-15T00:00:00"/>
    <n v="880"/>
  </r>
  <r>
    <x v="106"/>
    <d v="2024-07-16T00:00:00"/>
    <n v="322"/>
  </r>
  <r>
    <x v="106"/>
    <d v="2024-07-17T00:00:00"/>
    <n v="801"/>
  </r>
  <r>
    <x v="107"/>
    <d v="2025-02-12T00:00:00"/>
    <n v="729"/>
  </r>
  <r>
    <x v="107"/>
    <d v="2025-02-13T00:00:00"/>
    <n v="537"/>
  </r>
  <r>
    <x v="107"/>
    <d v="2025-02-14T00:00:00"/>
    <n v="220"/>
  </r>
  <r>
    <x v="107"/>
    <d v="2025-02-15T00:00:00"/>
    <n v="847"/>
  </r>
  <r>
    <x v="107"/>
    <d v="2025-02-16T00:00:00"/>
    <n v="719"/>
  </r>
  <r>
    <x v="108"/>
    <d v="2024-12-22T00:00:00"/>
    <n v="914"/>
  </r>
  <r>
    <x v="108"/>
    <d v="2024-12-23T00:00:00"/>
    <n v="673"/>
  </r>
  <r>
    <x v="108"/>
    <d v="2024-12-24T00:00:00"/>
    <n v="323"/>
  </r>
  <r>
    <x v="109"/>
    <d v="2025-03-24T00:00:00"/>
    <n v="542"/>
  </r>
  <r>
    <x v="109"/>
    <d v="2025-03-25T00:00:00"/>
    <n v="255"/>
  </r>
  <r>
    <x v="110"/>
    <d v="2024-06-30T00:00:00"/>
    <n v="680"/>
  </r>
  <r>
    <x v="111"/>
    <d v="2024-12-26T00:00:00"/>
    <n v="968"/>
  </r>
  <r>
    <x v="111"/>
    <d v="2024-12-27T00:00:00"/>
    <n v="630"/>
  </r>
  <r>
    <x v="112"/>
    <d v="2025-01-01T00:00:00"/>
    <n v="106"/>
  </r>
  <r>
    <x v="112"/>
    <d v="2025-01-02T00:00:00"/>
    <n v="804"/>
  </r>
  <r>
    <x v="113"/>
    <d v="2024-10-11T00:00:00"/>
    <n v="151"/>
  </r>
  <r>
    <x v="113"/>
    <d v="2024-10-12T00:00:00"/>
    <n v="815"/>
  </r>
  <r>
    <x v="113"/>
    <d v="2024-10-13T00:00:00"/>
    <n v="219"/>
  </r>
  <r>
    <x v="113"/>
    <d v="2024-10-14T00:00:00"/>
    <n v="199"/>
  </r>
  <r>
    <x v="114"/>
    <d v="2024-06-18T00:00:00"/>
    <n v="105"/>
  </r>
  <r>
    <x v="114"/>
    <d v="2024-06-19T00:00:00"/>
    <n v="178"/>
  </r>
  <r>
    <x v="114"/>
    <d v="2024-06-20T00:00:00"/>
    <n v="644"/>
  </r>
  <r>
    <x v="114"/>
    <d v="2024-06-21T00:00:00"/>
    <n v="521"/>
  </r>
  <r>
    <x v="115"/>
    <d v="2025-04-04T00:00:00"/>
    <n v="802"/>
  </r>
  <r>
    <x v="116"/>
    <d v="2024-05-21T00:00:00"/>
    <n v="439"/>
  </r>
  <r>
    <x v="116"/>
    <d v="2024-05-22T00:00:00"/>
    <n v="643"/>
  </r>
  <r>
    <x v="117"/>
    <d v="2024-06-01T00:00:00"/>
    <n v="445"/>
  </r>
  <r>
    <x v="117"/>
    <d v="2024-06-02T00:00:00"/>
    <n v="976"/>
  </r>
  <r>
    <x v="117"/>
    <d v="2024-06-03T00:00:00"/>
    <n v="646"/>
  </r>
  <r>
    <x v="117"/>
    <d v="2024-06-04T00:00:00"/>
    <n v="314"/>
  </r>
  <r>
    <x v="118"/>
    <d v="2024-12-28T00:00:00"/>
    <n v="933"/>
  </r>
  <r>
    <x v="118"/>
    <d v="2024-12-29T00:00:00"/>
    <n v="154"/>
  </r>
  <r>
    <x v="118"/>
    <d v="2024-12-30T00:00:00"/>
    <n v="165"/>
  </r>
  <r>
    <x v="119"/>
    <d v="2025-02-28T00:00:00"/>
    <n v="960"/>
  </r>
  <r>
    <x v="119"/>
    <d v="2025-03-01T00:00:00"/>
    <n v="210"/>
  </r>
  <r>
    <x v="119"/>
    <d v="2025-03-02T00:00:00"/>
    <n v="345"/>
  </r>
  <r>
    <x v="120"/>
    <d v="2025-01-04T00:00:00"/>
    <n v="397"/>
  </r>
  <r>
    <x v="121"/>
    <d v="2025-01-08T00:00:00"/>
    <n v="434"/>
  </r>
  <r>
    <x v="121"/>
    <d v="2025-01-09T00:00:00"/>
    <n v="163"/>
  </r>
  <r>
    <x v="121"/>
    <d v="2025-01-10T00:00:00"/>
    <n v="739"/>
  </r>
  <r>
    <x v="122"/>
    <d v="2025-01-07T00:00:00"/>
    <n v="437"/>
  </r>
  <r>
    <x v="122"/>
    <d v="2025-01-08T00:00:00"/>
    <n v="730"/>
  </r>
  <r>
    <x v="122"/>
    <d v="2025-01-09T00:00:00"/>
    <n v="858"/>
  </r>
  <r>
    <x v="122"/>
    <d v="2025-01-10T00:00:00"/>
    <n v="226"/>
  </r>
  <r>
    <x v="122"/>
    <d v="2025-01-11T00:00:00"/>
    <n v="561"/>
  </r>
  <r>
    <x v="123"/>
    <d v="2024-07-25T00:00:00"/>
    <n v="589"/>
  </r>
  <r>
    <x v="124"/>
    <d v="2024-05-30T00:00:00"/>
    <n v="155"/>
  </r>
  <r>
    <x v="124"/>
    <d v="2024-05-31T00:00:00"/>
    <n v="827"/>
  </r>
  <r>
    <x v="124"/>
    <d v="2024-06-01T00:00:00"/>
    <n v="645"/>
  </r>
  <r>
    <x v="124"/>
    <d v="2024-06-02T00:00:00"/>
    <n v="272"/>
  </r>
  <r>
    <x v="125"/>
    <d v="2024-12-10T00:00:00"/>
    <n v="237"/>
  </r>
  <r>
    <x v="125"/>
    <d v="2024-12-11T00:00:00"/>
    <n v="373"/>
  </r>
  <r>
    <x v="126"/>
    <d v="2024-08-30T00:00:00"/>
    <n v="277"/>
  </r>
  <r>
    <x v="126"/>
    <d v="2024-08-31T00:00:00"/>
    <n v="944"/>
  </r>
  <r>
    <x v="126"/>
    <d v="2024-09-01T00:00:00"/>
    <n v="240"/>
  </r>
  <r>
    <x v="126"/>
    <d v="2024-09-02T00:00:00"/>
    <n v="757"/>
  </r>
  <r>
    <x v="126"/>
    <d v="2024-09-03T00:00:00"/>
    <n v="374"/>
  </r>
  <r>
    <x v="127"/>
    <d v="2025-02-01T00:00:00"/>
    <n v="542"/>
  </r>
  <r>
    <x v="127"/>
    <d v="2025-02-02T00:00:00"/>
    <n v="198"/>
  </r>
  <r>
    <x v="128"/>
    <d v="2024-06-21T00:00:00"/>
    <n v="881"/>
  </r>
  <r>
    <x v="128"/>
    <d v="2024-06-22T00:00:00"/>
    <n v="752"/>
  </r>
  <r>
    <x v="129"/>
    <d v="2024-05-26T00:00:00"/>
    <n v="854"/>
  </r>
  <r>
    <x v="129"/>
    <d v="2024-05-27T00:00:00"/>
    <n v="851"/>
  </r>
  <r>
    <x v="129"/>
    <d v="2024-05-28T00:00:00"/>
    <n v="466"/>
  </r>
  <r>
    <x v="129"/>
    <d v="2024-05-29T00:00:00"/>
    <n v="290"/>
  </r>
  <r>
    <x v="129"/>
    <d v="2024-05-30T00:00:00"/>
    <n v="369"/>
  </r>
  <r>
    <x v="130"/>
    <d v="2024-05-24T00:00:00"/>
    <n v="981"/>
  </r>
  <r>
    <x v="130"/>
    <d v="2024-05-25T00:00:00"/>
    <n v="722"/>
  </r>
  <r>
    <x v="130"/>
    <d v="2024-05-26T00:00:00"/>
    <n v="494"/>
  </r>
  <r>
    <x v="130"/>
    <d v="2024-05-27T00:00:00"/>
    <n v="309"/>
  </r>
  <r>
    <x v="131"/>
    <d v="2024-11-16T00:00:00"/>
    <n v="890"/>
  </r>
  <r>
    <x v="131"/>
    <d v="2024-11-17T00:00:00"/>
    <n v="744"/>
  </r>
  <r>
    <x v="131"/>
    <d v="2024-11-18T00:00:00"/>
    <n v="193"/>
  </r>
  <r>
    <x v="132"/>
    <d v="2024-11-05T00:00:00"/>
    <n v="519"/>
  </r>
  <r>
    <x v="132"/>
    <d v="2024-11-06T00:00:00"/>
    <n v="132"/>
  </r>
  <r>
    <x v="132"/>
    <d v="2024-11-07T00:00:00"/>
    <n v="607"/>
  </r>
  <r>
    <x v="132"/>
    <d v="2024-11-08T00:00:00"/>
    <n v="399"/>
  </r>
  <r>
    <x v="132"/>
    <d v="2024-11-09T00:00:00"/>
    <n v="264"/>
  </r>
  <r>
    <x v="133"/>
    <d v="2025-03-27T00:00:00"/>
    <n v="747"/>
  </r>
  <r>
    <x v="133"/>
    <d v="2025-03-28T00:00:00"/>
    <n v="487"/>
  </r>
  <r>
    <x v="134"/>
    <d v="2025-01-26T00:00:00"/>
    <n v="126"/>
  </r>
  <r>
    <x v="134"/>
    <d v="2025-01-27T00:00:00"/>
    <n v="100"/>
  </r>
  <r>
    <x v="134"/>
    <d v="2025-01-28T00:00:00"/>
    <n v="652"/>
  </r>
  <r>
    <x v="134"/>
    <d v="2025-01-29T00:00:00"/>
    <n v="610"/>
  </r>
  <r>
    <x v="134"/>
    <d v="2025-01-30T00:00:00"/>
    <n v="825"/>
  </r>
  <r>
    <x v="135"/>
    <d v="2024-06-19T00:00:00"/>
    <n v="429"/>
  </r>
  <r>
    <x v="135"/>
    <d v="2024-06-20T00:00:00"/>
    <n v="874"/>
  </r>
  <r>
    <x v="135"/>
    <d v="2024-06-21T00:00:00"/>
    <n v="243"/>
  </r>
  <r>
    <x v="136"/>
    <d v="2024-10-16T00:00:00"/>
    <n v="221"/>
  </r>
  <r>
    <x v="136"/>
    <d v="2024-10-17T00:00:00"/>
    <n v="804"/>
  </r>
  <r>
    <x v="137"/>
    <d v="2024-07-23T00:00:00"/>
    <n v="650"/>
  </r>
  <r>
    <x v="137"/>
    <d v="2024-07-24T00:00:00"/>
    <n v="807"/>
  </r>
  <r>
    <x v="138"/>
    <d v="2025-01-27T00:00:00"/>
    <n v="814"/>
  </r>
  <r>
    <x v="138"/>
    <d v="2025-01-28T00:00:00"/>
    <n v="490"/>
  </r>
  <r>
    <x v="139"/>
    <d v="2024-08-21T00:00:00"/>
    <n v="205"/>
  </r>
  <r>
    <x v="139"/>
    <d v="2024-08-22T00:00:00"/>
    <n v="569"/>
  </r>
  <r>
    <x v="139"/>
    <d v="2024-08-23T00:00:00"/>
    <n v="261"/>
  </r>
  <r>
    <x v="139"/>
    <d v="2024-08-24T00:00:00"/>
    <n v="388"/>
  </r>
  <r>
    <x v="139"/>
    <d v="2024-08-25T00:00:00"/>
    <n v="662"/>
  </r>
  <r>
    <x v="140"/>
    <d v="2024-08-21T00:00:00"/>
    <n v="486"/>
  </r>
  <r>
    <x v="140"/>
    <d v="2024-08-22T00:00:00"/>
    <n v="536"/>
  </r>
  <r>
    <x v="140"/>
    <d v="2024-08-23T00:00:00"/>
    <n v="569"/>
  </r>
  <r>
    <x v="141"/>
    <d v="2025-05-17T00:00:00"/>
    <n v="516"/>
  </r>
  <r>
    <x v="141"/>
    <d v="2025-05-18T00:00:00"/>
    <n v="972"/>
  </r>
  <r>
    <x v="142"/>
    <d v="2024-12-11T00:00:00"/>
    <n v="300"/>
  </r>
  <r>
    <x v="142"/>
    <d v="2024-12-12T00:00:00"/>
    <n v="615"/>
  </r>
  <r>
    <x v="142"/>
    <d v="2024-12-13T00:00:00"/>
    <n v="311"/>
  </r>
  <r>
    <x v="143"/>
    <d v="2025-04-02T00:00:00"/>
    <n v="500"/>
  </r>
  <r>
    <x v="144"/>
    <d v="2024-08-14T00:00:00"/>
    <n v="545"/>
  </r>
  <r>
    <x v="145"/>
    <d v="2024-07-24T00:00:00"/>
    <n v="854"/>
  </r>
  <r>
    <x v="146"/>
    <d v="2025-02-17T00:00:00"/>
    <n v="348"/>
  </r>
  <r>
    <x v="147"/>
    <d v="2024-12-30T00:00:00"/>
    <n v="157"/>
  </r>
  <r>
    <x v="147"/>
    <d v="2024-12-31T00:00:00"/>
    <n v="932"/>
  </r>
  <r>
    <x v="147"/>
    <d v="2025-01-01T00:00:00"/>
    <n v="943"/>
  </r>
  <r>
    <x v="148"/>
    <d v="2024-07-13T00:00:00"/>
    <n v="512"/>
  </r>
  <r>
    <x v="148"/>
    <d v="2024-07-14T00:00:00"/>
    <n v="692"/>
  </r>
  <r>
    <x v="148"/>
    <d v="2024-07-15T00:00:00"/>
    <n v="585"/>
  </r>
  <r>
    <x v="149"/>
    <d v="2024-09-17T00:00:00"/>
    <n v="319"/>
  </r>
  <r>
    <x v="150"/>
    <d v="2024-12-04T00:00:00"/>
    <n v="473"/>
  </r>
  <r>
    <x v="150"/>
    <d v="2024-12-05T00:00:00"/>
    <n v="118"/>
  </r>
  <r>
    <x v="151"/>
    <d v="2025-01-18T00:00:00"/>
    <n v="458"/>
  </r>
  <r>
    <x v="152"/>
    <d v="2025-03-30T00:00:00"/>
    <n v="798"/>
  </r>
  <r>
    <x v="152"/>
    <d v="2025-03-31T00:00:00"/>
    <n v="853"/>
  </r>
  <r>
    <x v="153"/>
    <d v="2024-05-26T00:00:00"/>
    <n v="564"/>
  </r>
  <r>
    <x v="153"/>
    <d v="2024-05-27T00:00:00"/>
    <n v="400"/>
  </r>
  <r>
    <x v="154"/>
    <d v="2024-10-06T00:00:00"/>
    <n v="898"/>
  </r>
  <r>
    <x v="154"/>
    <d v="2024-10-07T00:00:00"/>
    <n v="723"/>
  </r>
  <r>
    <x v="154"/>
    <d v="2024-10-08T00:00:00"/>
    <n v="904"/>
  </r>
  <r>
    <x v="154"/>
    <d v="2024-10-09T00:00:00"/>
    <n v="342"/>
  </r>
  <r>
    <x v="154"/>
    <d v="2024-10-10T00:00:00"/>
    <n v="862"/>
  </r>
  <r>
    <x v="155"/>
    <d v="2024-09-24T00:00:00"/>
    <n v="982"/>
  </r>
  <r>
    <x v="155"/>
    <d v="2024-09-25T00:00:00"/>
    <n v="257"/>
  </r>
  <r>
    <x v="155"/>
    <d v="2024-09-26T00:00:00"/>
    <n v="556"/>
  </r>
  <r>
    <x v="155"/>
    <d v="2024-09-27T00:00:00"/>
    <n v="314"/>
  </r>
  <r>
    <x v="155"/>
    <d v="2024-09-28T00:00:00"/>
    <n v="555"/>
  </r>
  <r>
    <x v="156"/>
    <d v="2024-06-03T00:00:00"/>
    <n v="193"/>
  </r>
  <r>
    <x v="156"/>
    <d v="2024-06-04T00:00:00"/>
    <n v="371"/>
  </r>
  <r>
    <x v="156"/>
    <d v="2024-06-05T00:00:00"/>
    <n v="902"/>
  </r>
  <r>
    <x v="157"/>
    <d v="2024-06-01T00:00:00"/>
    <n v="635"/>
  </r>
  <r>
    <x v="158"/>
    <d v="2024-07-21T00:00:00"/>
    <n v="545"/>
  </r>
  <r>
    <x v="158"/>
    <d v="2024-07-22T00:00:00"/>
    <n v="658"/>
  </r>
  <r>
    <x v="158"/>
    <d v="2024-07-23T00:00:00"/>
    <n v="292"/>
  </r>
  <r>
    <x v="158"/>
    <d v="2024-07-24T00:00:00"/>
    <n v="350"/>
  </r>
  <r>
    <x v="159"/>
    <d v="2024-09-04T00:00:00"/>
    <n v="504"/>
  </r>
  <r>
    <x v="160"/>
    <d v="2025-04-01T00:00:00"/>
    <n v="946"/>
  </r>
  <r>
    <x v="160"/>
    <d v="2025-04-02T00:00:00"/>
    <n v="663"/>
  </r>
  <r>
    <x v="161"/>
    <d v="2025-02-06T00:00:00"/>
    <n v="926"/>
  </r>
  <r>
    <x v="162"/>
    <d v="2024-10-17T00:00:00"/>
    <n v="304"/>
  </r>
  <r>
    <x v="162"/>
    <d v="2024-10-18T00:00:00"/>
    <n v="894"/>
  </r>
  <r>
    <x v="162"/>
    <d v="2024-10-19T00:00:00"/>
    <n v="247"/>
  </r>
  <r>
    <x v="162"/>
    <d v="2024-10-20T00:00:00"/>
    <n v="724"/>
  </r>
  <r>
    <x v="162"/>
    <d v="2024-10-21T00:00:00"/>
    <n v="402"/>
  </r>
  <r>
    <x v="163"/>
    <d v="2024-09-25T00:00:00"/>
    <n v="208"/>
  </r>
  <r>
    <x v="163"/>
    <d v="2024-09-26T00:00:00"/>
    <n v="111"/>
  </r>
  <r>
    <x v="163"/>
    <d v="2024-09-27T00:00:00"/>
    <n v="586"/>
  </r>
  <r>
    <x v="163"/>
    <d v="2024-09-28T00:00:00"/>
    <n v="609"/>
  </r>
  <r>
    <x v="163"/>
    <d v="2024-09-29T00:00:00"/>
    <n v="190"/>
  </r>
  <r>
    <x v="164"/>
    <d v="2025-03-20T00:00:00"/>
    <n v="331"/>
  </r>
  <r>
    <x v="164"/>
    <d v="2025-03-21T00:00:00"/>
    <n v="197"/>
  </r>
  <r>
    <x v="165"/>
    <d v="2024-12-26T00:00:00"/>
    <n v="421"/>
  </r>
  <r>
    <x v="165"/>
    <d v="2024-12-27T00:00:00"/>
    <n v="622"/>
  </r>
  <r>
    <x v="165"/>
    <d v="2024-12-28T00:00:00"/>
    <n v="183"/>
  </r>
  <r>
    <x v="166"/>
    <d v="2024-08-04T00:00:00"/>
    <n v="739"/>
  </r>
  <r>
    <x v="166"/>
    <d v="2024-08-05T00:00:00"/>
    <n v="371"/>
  </r>
  <r>
    <x v="166"/>
    <d v="2024-08-06T00:00:00"/>
    <n v="367"/>
  </r>
  <r>
    <x v="166"/>
    <d v="2024-08-07T00:00:00"/>
    <n v="741"/>
  </r>
  <r>
    <x v="167"/>
    <d v="2025-02-24T00:00:00"/>
    <n v="723"/>
  </r>
  <r>
    <x v="168"/>
    <d v="2024-09-30T00:00:00"/>
    <n v="972"/>
  </r>
  <r>
    <x v="168"/>
    <d v="2024-10-01T00:00:00"/>
    <n v="502"/>
  </r>
  <r>
    <x v="168"/>
    <d v="2024-10-02T00:00:00"/>
    <n v="189"/>
  </r>
  <r>
    <x v="168"/>
    <d v="2024-10-03T00:00:00"/>
    <n v="844"/>
  </r>
  <r>
    <x v="168"/>
    <d v="2024-10-04T00:00:00"/>
    <n v="810"/>
  </r>
  <r>
    <x v="169"/>
    <d v="2024-08-10T00:00:00"/>
    <n v="482"/>
  </r>
  <r>
    <x v="170"/>
    <d v="2025-02-15T00:00:00"/>
    <n v="223"/>
  </r>
  <r>
    <x v="170"/>
    <d v="2025-02-16T00:00:00"/>
    <n v="840"/>
  </r>
  <r>
    <x v="170"/>
    <d v="2025-02-17T00:00:00"/>
    <n v="182"/>
  </r>
  <r>
    <x v="171"/>
    <d v="2024-12-04T00:00:00"/>
    <n v="619"/>
  </r>
  <r>
    <x v="171"/>
    <d v="2024-12-05T00:00:00"/>
    <n v="414"/>
  </r>
  <r>
    <x v="171"/>
    <d v="2024-12-06T00:00:00"/>
    <n v="164"/>
  </r>
  <r>
    <x v="171"/>
    <d v="2024-12-07T00:00:00"/>
    <n v="849"/>
  </r>
  <r>
    <x v="172"/>
    <d v="2025-04-29T00:00:00"/>
    <n v="161"/>
  </r>
  <r>
    <x v="172"/>
    <d v="2025-04-30T00:00:00"/>
    <n v="501"/>
  </r>
  <r>
    <x v="172"/>
    <d v="2025-05-01T00:00:00"/>
    <n v="593"/>
  </r>
  <r>
    <x v="172"/>
    <d v="2025-05-02T00:00:00"/>
    <n v="306"/>
  </r>
  <r>
    <x v="173"/>
    <d v="2024-06-17T00:00:00"/>
    <n v="721"/>
  </r>
  <r>
    <x v="173"/>
    <d v="2024-06-18T00:00:00"/>
    <n v="920"/>
  </r>
  <r>
    <x v="174"/>
    <d v="2024-05-31T00:00:00"/>
    <n v="263"/>
  </r>
  <r>
    <x v="174"/>
    <d v="2024-06-01T00:00:00"/>
    <n v="504"/>
  </r>
  <r>
    <x v="174"/>
    <d v="2024-06-02T00:00:00"/>
    <n v="675"/>
  </r>
  <r>
    <x v="174"/>
    <d v="2024-06-03T00:00:00"/>
    <n v="462"/>
  </r>
  <r>
    <x v="174"/>
    <d v="2024-06-04T00:00:00"/>
    <n v="267"/>
  </r>
  <r>
    <x v="175"/>
    <d v="2024-05-24T00:00:00"/>
    <n v="261"/>
  </r>
  <r>
    <x v="175"/>
    <d v="2024-05-25T00:00:00"/>
    <n v="363"/>
  </r>
  <r>
    <x v="175"/>
    <d v="2024-05-26T00:00:00"/>
    <n v="544"/>
  </r>
  <r>
    <x v="175"/>
    <d v="2024-05-27T00:00:00"/>
    <n v="387"/>
  </r>
  <r>
    <x v="176"/>
    <d v="2024-08-31T00:00:00"/>
    <n v="929"/>
  </r>
  <r>
    <x v="177"/>
    <d v="2025-05-18T00:00:00"/>
    <n v="354"/>
  </r>
  <r>
    <x v="177"/>
    <d v="2025-05-19T00:00:00"/>
    <n v="505"/>
  </r>
  <r>
    <x v="177"/>
    <d v="2025-05-20T00:00:00"/>
    <n v="429"/>
  </r>
  <r>
    <x v="177"/>
    <d v="2025-05-21T00:00:00"/>
    <n v="581"/>
  </r>
  <r>
    <x v="177"/>
    <d v="2025-05-22T00:00:00"/>
    <n v="564"/>
  </r>
  <r>
    <x v="178"/>
    <d v="2025-01-30T00:00:00"/>
    <n v="262"/>
  </r>
  <r>
    <x v="178"/>
    <d v="2025-01-31T00:00:00"/>
    <n v="897"/>
  </r>
  <r>
    <x v="178"/>
    <d v="2025-02-01T00:00:00"/>
    <n v="275"/>
  </r>
  <r>
    <x v="178"/>
    <d v="2025-02-02T00:00:00"/>
    <n v="643"/>
  </r>
  <r>
    <x v="178"/>
    <d v="2025-02-03T00:00:00"/>
    <n v="462"/>
  </r>
  <r>
    <x v="179"/>
    <d v="2025-02-08T00:00:00"/>
    <n v="571"/>
  </r>
  <r>
    <x v="179"/>
    <d v="2025-02-09T00:00:00"/>
    <n v="236"/>
  </r>
  <r>
    <x v="179"/>
    <d v="2025-02-10T00:00:00"/>
    <n v="665"/>
  </r>
  <r>
    <x v="179"/>
    <d v="2025-02-11T00:00:00"/>
    <n v="586"/>
  </r>
  <r>
    <x v="180"/>
    <d v="2024-07-15T00:00:00"/>
    <n v="984"/>
  </r>
  <r>
    <x v="180"/>
    <d v="2024-07-16T00:00:00"/>
    <n v="914"/>
  </r>
  <r>
    <x v="180"/>
    <d v="2024-07-17T00:00:00"/>
    <n v="143"/>
  </r>
  <r>
    <x v="180"/>
    <d v="2024-07-18T00:00:00"/>
    <n v="199"/>
  </r>
  <r>
    <x v="180"/>
    <d v="2024-07-19T00:00:00"/>
    <n v="610"/>
  </r>
  <r>
    <x v="181"/>
    <d v="2025-03-05T00:00:00"/>
    <n v="292"/>
  </r>
  <r>
    <x v="181"/>
    <d v="2025-03-06T00:00:00"/>
    <n v="105"/>
  </r>
  <r>
    <x v="181"/>
    <d v="2025-03-07T00:00:00"/>
    <n v="254"/>
  </r>
  <r>
    <x v="181"/>
    <d v="2025-03-08T00:00:00"/>
    <n v="931"/>
  </r>
  <r>
    <x v="182"/>
    <d v="2025-01-27T00:00:00"/>
    <n v="855"/>
  </r>
  <r>
    <x v="182"/>
    <d v="2025-01-28T00:00:00"/>
    <n v="159"/>
  </r>
  <r>
    <x v="183"/>
    <d v="2025-04-06T00:00:00"/>
    <n v="880"/>
  </r>
  <r>
    <x v="183"/>
    <d v="2025-04-07T00:00:00"/>
    <n v="978"/>
  </r>
  <r>
    <x v="184"/>
    <d v="2024-10-21T00:00:00"/>
    <n v="939"/>
  </r>
  <r>
    <x v="184"/>
    <d v="2024-10-22T00:00:00"/>
    <n v="569"/>
  </r>
  <r>
    <x v="184"/>
    <d v="2024-10-23T00:00:00"/>
    <n v="274"/>
  </r>
  <r>
    <x v="185"/>
    <d v="2024-08-07T00:00:00"/>
    <n v="403"/>
  </r>
  <r>
    <x v="185"/>
    <d v="2024-08-08T00:00:00"/>
    <n v="367"/>
  </r>
  <r>
    <x v="185"/>
    <d v="2024-08-09T00:00:00"/>
    <n v="712"/>
  </r>
  <r>
    <x v="185"/>
    <d v="2024-08-10T00:00:00"/>
    <n v="968"/>
  </r>
  <r>
    <x v="186"/>
    <d v="2024-09-30T00:00:00"/>
    <n v="688"/>
  </r>
  <r>
    <x v="187"/>
    <d v="2024-07-15T00:00:00"/>
    <n v="827"/>
  </r>
  <r>
    <x v="187"/>
    <d v="2024-07-16T00:00:00"/>
    <n v="968"/>
  </r>
  <r>
    <x v="188"/>
    <d v="2024-12-06T00:00:00"/>
    <n v="433"/>
  </r>
  <r>
    <x v="188"/>
    <d v="2024-12-07T00:00:00"/>
    <n v="608"/>
  </r>
  <r>
    <x v="189"/>
    <d v="2024-12-05T00:00:00"/>
    <n v="190"/>
  </r>
  <r>
    <x v="189"/>
    <d v="2024-12-06T00:00:00"/>
    <n v="781"/>
  </r>
  <r>
    <x v="189"/>
    <d v="2024-12-07T00:00:00"/>
    <n v="435"/>
  </r>
  <r>
    <x v="190"/>
    <d v="2024-06-18T00:00:00"/>
    <n v="281"/>
  </r>
  <r>
    <x v="191"/>
    <d v="2024-10-17T00:00:00"/>
    <n v="747"/>
  </r>
  <r>
    <x v="191"/>
    <d v="2024-10-18T00:00:00"/>
    <n v="592"/>
  </r>
  <r>
    <x v="191"/>
    <d v="2024-10-19T00:00:00"/>
    <n v="463"/>
  </r>
  <r>
    <x v="192"/>
    <d v="2025-03-15T00:00:00"/>
    <n v="933"/>
  </r>
  <r>
    <x v="192"/>
    <d v="2025-03-16T00:00:00"/>
    <n v="982"/>
  </r>
  <r>
    <x v="192"/>
    <d v="2025-03-17T00:00:00"/>
    <n v="603"/>
  </r>
  <r>
    <x v="192"/>
    <d v="2025-03-18T00:00:00"/>
    <n v="718"/>
  </r>
  <r>
    <x v="192"/>
    <d v="2025-03-19T00:00:00"/>
    <n v="179"/>
  </r>
  <r>
    <x v="193"/>
    <d v="2024-09-23T00:00:00"/>
    <n v="483"/>
  </r>
  <r>
    <x v="193"/>
    <d v="2024-09-24T00:00:00"/>
    <n v="233"/>
  </r>
  <r>
    <x v="193"/>
    <d v="2024-09-25T00:00:00"/>
    <n v="224"/>
  </r>
  <r>
    <x v="193"/>
    <d v="2024-09-26T00:00:00"/>
    <n v="221"/>
  </r>
  <r>
    <x v="194"/>
    <d v="2024-07-25T00:00:00"/>
    <n v="225"/>
  </r>
  <r>
    <x v="195"/>
    <d v="2024-08-23T00:00:00"/>
    <n v="582"/>
  </r>
  <r>
    <x v="195"/>
    <d v="2024-08-24T00:00:00"/>
    <n v="314"/>
  </r>
  <r>
    <x v="195"/>
    <d v="2024-08-25T00:00:00"/>
    <n v="946"/>
  </r>
  <r>
    <x v="195"/>
    <d v="2024-08-26T00:00:00"/>
    <n v="467"/>
  </r>
  <r>
    <x v="196"/>
    <d v="2024-06-22T00:00:00"/>
    <n v="546"/>
  </r>
  <r>
    <x v="196"/>
    <d v="2024-06-23T00:00:00"/>
    <n v="545"/>
  </r>
  <r>
    <x v="196"/>
    <d v="2024-06-24T00:00:00"/>
    <n v="430"/>
  </r>
  <r>
    <x v="196"/>
    <d v="2024-06-25T00:00:00"/>
    <n v="227"/>
  </r>
  <r>
    <x v="196"/>
    <d v="2024-06-26T00:00:00"/>
    <n v="640"/>
  </r>
  <r>
    <x v="197"/>
    <d v="2024-08-28T00:00:00"/>
    <n v="157"/>
  </r>
  <r>
    <x v="197"/>
    <d v="2024-08-29T00:00:00"/>
    <n v="935"/>
  </r>
  <r>
    <x v="197"/>
    <d v="2024-08-30T00:00:00"/>
    <n v="679"/>
  </r>
  <r>
    <x v="197"/>
    <d v="2024-08-31T00:00:00"/>
    <n v="505"/>
  </r>
  <r>
    <x v="197"/>
    <d v="2024-09-01T00:00:00"/>
    <n v="854"/>
  </r>
  <r>
    <x v="198"/>
    <d v="2025-05-03T00:00:00"/>
    <n v="704"/>
  </r>
  <r>
    <x v="198"/>
    <d v="2025-05-04T00:00:00"/>
    <n v="258"/>
  </r>
  <r>
    <x v="198"/>
    <d v="2025-05-05T00:00:00"/>
    <n v="194"/>
  </r>
  <r>
    <x v="199"/>
    <d v="2024-06-07T00:00:00"/>
    <n v="905"/>
  </r>
  <r>
    <x v="199"/>
    <d v="2024-06-08T00:00:00"/>
    <n v="994"/>
  </r>
  <r>
    <x v="199"/>
    <d v="2024-06-09T00:00:00"/>
    <n v="748"/>
  </r>
  <r>
    <x v="199"/>
    <d v="2024-06-10T00:00:00"/>
    <n v="238"/>
  </r>
  <r>
    <x v="199"/>
    <d v="2024-06-11T00:00:00"/>
    <n v="361"/>
  </r>
  <r>
    <x v="200"/>
    <d v="2024-09-30T00:00:00"/>
    <n v="792"/>
  </r>
  <r>
    <x v="200"/>
    <d v="2024-10-01T00:00:00"/>
    <n v="761"/>
  </r>
  <r>
    <x v="200"/>
    <d v="2024-10-02T00:00:00"/>
    <n v="521"/>
  </r>
  <r>
    <x v="200"/>
    <d v="2024-10-03T00:00:00"/>
    <n v="120"/>
  </r>
  <r>
    <x v="200"/>
    <d v="2024-10-04T00:00:00"/>
    <n v="894"/>
  </r>
  <r>
    <x v="201"/>
    <d v="2025-01-13T00:00:00"/>
    <n v="146"/>
  </r>
  <r>
    <x v="201"/>
    <d v="2025-01-14T00:00:00"/>
    <n v="112"/>
  </r>
  <r>
    <x v="201"/>
    <d v="2025-01-15T00:00:00"/>
    <n v="706"/>
  </r>
  <r>
    <x v="201"/>
    <d v="2025-01-16T00:00:00"/>
    <n v="240"/>
  </r>
  <r>
    <x v="202"/>
    <d v="2024-07-05T00:00:00"/>
    <n v="784"/>
  </r>
  <r>
    <x v="202"/>
    <d v="2024-07-06T00:00:00"/>
    <n v="276"/>
  </r>
  <r>
    <x v="202"/>
    <d v="2024-07-07T00:00:00"/>
    <n v="287"/>
  </r>
  <r>
    <x v="202"/>
    <d v="2024-07-08T00:00:00"/>
    <n v="758"/>
  </r>
  <r>
    <x v="203"/>
    <d v="2025-05-15T00:00:00"/>
    <n v="811"/>
  </r>
  <r>
    <x v="203"/>
    <d v="2025-05-16T00:00:00"/>
    <n v="581"/>
  </r>
  <r>
    <x v="203"/>
    <d v="2025-05-17T00:00:00"/>
    <n v="957"/>
  </r>
  <r>
    <x v="203"/>
    <d v="2025-05-18T00:00:00"/>
    <n v="602"/>
  </r>
  <r>
    <x v="203"/>
    <d v="2025-05-19T00:00:00"/>
    <n v="605"/>
  </r>
  <r>
    <x v="204"/>
    <d v="2024-08-15T00:00:00"/>
    <n v="256"/>
  </r>
  <r>
    <x v="204"/>
    <d v="2024-08-16T00:00:00"/>
    <n v="699"/>
  </r>
  <r>
    <x v="204"/>
    <d v="2024-08-17T00:00:00"/>
    <n v="139"/>
  </r>
  <r>
    <x v="204"/>
    <d v="2024-08-18T00:00:00"/>
    <n v="214"/>
  </r>
  <r>
    <x v="205"/>
    <d v="2024-07-31T00:00:00"/>
    <n v="952"/>
  </r>
  <r>
    <x v="205"/>
    <d v="2024-08-01T00:00:00"/>
    <n v="827"/>
  </r>
  <r>
    <x v="205"/>
    <d v="2024-08-02T00:00:00"/>
    <n v="423"/>
  </r>
  <r>
    <x v="206"/>
    <d v="2025-03-13T00:00:00"/>
    <n v="365"/>
  </r>
  <r>
    <x v="207"/>
    <d v="2025-04-30T00:00:00"/>
    <n v="569"/>
  </r>
  <r>
    <x v="207"/>
    <d v="2025-05-01T00:00:00"/>
    <n v="591"/>
  </r>
  <r>
    <x v="207"/>
    <d v="2025-05-02T00:00:00"/>
    <n v="104"/>
  </r>
  <r>
    <x v="207"/>
    <d v="2025-05-03T00:00:00"/>
    <n v="642"/>
  </r>
  <r>
    <x v="208"/>
    <d v="2024-09-01T00:00:00"/>
    <n v="489"/>
  </r>
  <r>
    <x v="209"/>
    <d v="2024-06-30T00:00:00"/>
    <n v="177"/>
  </r>
  <r>
    <x v="210"/>
    <d v="2024-11-16T00:00:00"/>
    <n v="582"/>
  </r>
  <r>
    <x v="211"/>
    <d v="2025-01-10T00:00:00"/>
    <n v="753"/>
  </r>
  <r>
    <x v="212"/>
    <d v="2024-10-08T00:00:00"/>
    <n v="994"/>
  </r>
  <r>
    <x v="212"/>
    <d v="2024-10-09T00:00:00"/>
    <n v="955"/>
  </r>
  <r>
    <x v="212"/>
    <d v="2024-10-10T00:00:00"/>
    <n v="157"/>
  </r>
  <r>
    <x v="212"/>
    <d v="2024-10-11T00:00:00"/>
    <n v="909"/>
  </r>
  <r>
    <x v="213"/>
    <d v="2025-03-30T00:00:00"/>
    <n v="661"/>
  </r>
  <r>
    <x v="213"/>
    <d v="2025-03-31T00:00:00"/>
    <n v="816"/>
  </r>
  <r>
    <x v="214"/>
    <d v="2024-12-02T00:00:00"/>
    <n v="130"/>
  </r>
  <r>
    <x v="215"/>
    <d v="2024-09-21T00:00:00"/>
    <n v="890"/>
  </r>
  <r>
    <x v="215"/>
    <d v="2024-09-22T00:00:00"/>
    <n v="962"/>
  </r>
  <r>
    <x v="215"/>
    <d v="2024-09-23T00:00:00"/>
    <n v="479"/>
  </r>
  <r>
    <x v="216"/>
    <d v="2025-02-12T00:00:00"/>
    <n v="880"/>
  </r>
  <r>
    <x v="216"/>
    <d v="2025-02-13T00:00:00"/>
    <n v="401"/>
  </r>
  <r>
    <x v="217"/>
    <d v="2024-10-11T00:00:00"/>
    <n v="658"/>
  </r>
  <r>
    <x v="217"/>
    <d v="2024-10-12T00:00:00"/>
    <n v="640"/>
  </r>
  <r>
    <x v="218"/>
    <d v="2024-08-30T00:00:00"/>
    <n v="244"/>
  </r>
  <r>
    <x v="218"/>
    <d v="2024-08-31T00:00:00"/>
    <n v="252"/>
  </r>
  <r>
    <x v="218"/>
    <d v="2024-09-01T00:00:00"/>
    <n v="236"/>
  </r>
  <r>
    <x v="218"/>
    <d v="2024-09-02T00:00:00"/>
    <n v="695"/>
  </r>
  <r>
    <x v="219"/>
    <d v="2024-12-24T00:00:00"/>
    <n v="405"/>
  </r>
  <r>
    <x v="219"/>
    <d v="2024-12-25T00:00:00"/>
    <n v="641"/>
  </r>
  <r>
    <x v="219"/>
    <d v="2024-12-26T00:00:00"/>
    <n v="352"/>
  </r>
  <r>
    <x v="219"/>
    <d v="2024-12-27T00:00:00"/>
    <n v="347"/>
  </r>
  <r>
    <x v="220"/>
    <d v="2024-08-31T00:00:00"/>
    <n v="912"/>
  </r>
  <r>
    <x v="220"/>
    <d v="2024-09-01T00:00:00"/>
    <n v="381"/>
  </r>
  <r>
    <x v="220"/>
    <d v="2024-09-02T00:00:00"/>
    <n v="155"/>
  </r>
  <r>
    <x v="220"/>
    <d v="2024-09-03T00:00:00"/>
    <n v="728"/>
  </r>
  <r>
    <x v="221"/>
    <d v="2024-10-24T00:00:00"/>
    <n v="332"/>
  </r>
  <r>
    <x v="221"/>
    <d v="2024-10-25T00:00:00"/>
    <n v="306"/>
  </r>
  <r>
    <x v="222"/>
    <d v="2024-07-22T00:00:00"/>
    <n v="102"/>
  </r>
  <r>
    <x v="222"/>
    <d v="2024-07-23T00:00:00"/>
    <n v="389"/>
  </r>
  <r>
    <x v="222"/>
    <d v="2024-07-24T00:00:00"/>
    <n v="642"/>
  </r>
  <r>
    <x v="222"/>
    <d v="2024-07-25T00:00:00"/>
    <n v="744"/>
  </r>
  <r>
    <x v="222"/>
    <d v="2024-07-26T00:00:00"/>
    <n v="301"/>
  </r>
  <r>
    <x v="223"/>
    <d v="2025-01-29T00:00:00"/>
    <n v="479"/>
  </r>
  <r>
    <x v="223"/>
    <d v="2025-01-30T00:00:00"/>
    <n v="784"/>
  </r>
  <r>
    <x v="223"/>
    <d v="2025-01-31T00:00:00"/>
    <n v="614"/>
  </r>
  <r>
    <x v="223"/>
    <d v="2025-02-01T00:00:00"/>
    <n v="172"/>
  </r>
  <r>
    <x v="223"/>
    <d v="2025-02-02T00:00:00"/>
    <n v="280"/>
  </r>
  <r>
    <x v="224"/>
    <d v="2025-03-01T00:00:00"/>
    <n v="268"/>
  </r>
  <r>
    <x v="225"/>
    <d v="2024-11-13T00:00:00"/>
    <n v="246"/>
  </r>
  <r>
    <x v="225"/>
    <d v="2024-11-14T00:00:00"/>
    <n v="542"/>
  </r>
  <r>
    <x v="226"/>
    <d v="2025-05-15T00:00:00"/>
    <n v="686"/>
  </r>
  <r>
    <x v="226"/>
    <d v="2025-05-16T00:00:00"/>
    <n v="517"/>
  </r>
  <r>
    <x v="227"/>
    <d v="2025-05-17T00:00:00"/>
    <n v="552"/>
  </r>
  <r>
    <x v="227"/>
    <d v="2025-05-18T00:00:00"/>
    <n v="260"/>
  </r>
  <r>
    <x v="227"/>
    <d v="2025-05-19T00:00:00"/>
    <n v="589"/>
  </r>
  <r>
    <x v="227"/>
    <d v="2025-05-20T00:00:00"/>
    <n v="501"/>
  </r>
  <r>
    <x v="227"/>
    <d v="2025-05-21T00:00:00"/>
    <n v="711"/>
  </r>
  <r>
    <x v="228"/>
    <d v="2024-06-01T00:00:00"/>
    <n v="940"/>
  </r>
  <r>
    <x v="228"/>
    <d v="2024-06-02T00:00:00"/>
    <n v="988"/>
  </r>
  <r>
    <x v="228"/>
    <d v="2024-06-03T00:00:00"/>
    <n v="274"/>
  </r>
  <r>
    <x v="228"/>
    <d v="2024-06-04T00:00:00"/>
    <n v="256"/>
  </r>
  <r>
    <x v="228"/>
    <d v="2024-06-05T00:00:00"/>
    <n v="666"/>
  </r>
  <r>
    <x v="229"/>
    <d v="2025-02-11T00:00:00"/>
    <n v="857"/>
  </r>
  <r>
    <x v="229"/>
    <d v="2025-02-12T00:00:00"/>
    <n v="909"/>
  </r>
  <r>
    <x v="229"/>
    <d v="2025-02-13T00:00:00"/>
    <n v="922"/>
  </r>
  <r>
    <x v="230"/>
    <d v="2025-03-01T00:00:00"/>
    <n v="261"/>
  </r>
  <r>
    <x v="230"/>
    <d v="2025-03-02T00:00:00"/>
    <n v="614"/>
  </r>
  <r>
    <x v="231"/>
    <d v="2024-06-11T00:00:00"/>
    <n v="835"/>
  </r>
  <r>
    <x v="231"/>
    <d v="2024-06-12T00:00:00"/>
    <n v="244"/>
  </r>
  <r>
    <x v="231"/>
    <d v="2024-06-13T00:00:00"/>
    <n v="193"/>
  </r>
  <r>
    <x v="231"/>
    <d v="2024-06-14T00:00:00"/>
    <n v="308"/>
  </r>
  <r>
    <x v="231"/>
    <d v="2024-06-15T00:00:00"/>
    <n v="143"/>
  </r>
  <r>
    <x v="232"/>
    <d v="2024-09-22T00:00:00"/>
    <n v="736"/>
  </r>
  <r>
    <x v="232"/>
    <d v="2024-09-23T00:00:00"/>
    <n v="380"/>
  </r>
  <r>
    <x v="232"/>
    <d v="2024-09-24T00:00:00"/>
    <n v="195"/>
  </r>
  <r>
    <x v="232"/>
    <d v="2024-09-25T00:00:00"/>
    <n v="502"/>
  </r>
  <r>
    <x v="233"/>
    <d v="2024-11-03T00:00:00"/>
    <n v="180"/>
  </r>
  <r>
    <x v="233"/>
    <d v="2024-11-04T00:00:00"/>
    <n v="169"/>
  </r>
  <r>
    <x v="233"/>
    <d v="2024-11-05T00:00:00"/>
    <n v="432"/>
  </r>
  <r>
    <x v="233"/>
    <d v="2024-11-06T00:00:00"/>
    <n v="223"/>
  </r>
  <r>
    <x v="233"/>
    <d v="2024-11-07T00:00:00"/>
    <n v="594"/>
  </r>
  <r>
    <x v="234"/>
    <d v="2024-11-17T00:00:00"/>
    <n v="274"/>
  </r>
  <r>
    <x v="235"/>
    <d v="2024-10-13T00:00:00"/>
    <n v="197"/>
  </r>
  <r>
    <x v="235"/>
    <d v="2024-10-14T00:00:00"/>
    <n v="120"/>
  </r>
  <r>
    <x v="235"/>
    <d v="2024-10-15T00:00:00"/>
    <n v="673"/>
  </r>
  <r>
    <x v="236"/>
    <d v="2024-10-26T00:00:00"/>
    <n v="543"/>
  </r>
  <r>
    <x v="237"/>
    <d v="2025-02-01T00:00:00"/>
    <n v="476"/>
  </r>
  <r>
    <x v="237"/>
    <d v="2025-02-02T00:00:00"/>
    <n v="423"/>
  </r>
  <r>
    <x v="238"/>
    <d v="2025-04-29T00:00:00"/>
    <n v="433"/>
  </r>
  <r>
    <x v="238"/>
    <d v="2025-04-30T00:00:00"/>
    <n v="360"/>
  </r>
  <r>
    <x v="238"/>
    <d v="2025-05-01T00:00:00"/>
    <n v="720"/>
  </r>
  <r>
    <x v="239"/>
    <d v="2025-05-01T00:00:00"/>
    <n v="509"/>
  </r>
  <r>
    <x v="239"/>
    <d v="2025-05-02T00:00:00"/>
    <n v="828"/>
  </r>
  <r>
    <x v="239"/>
    <d v="2025-05-03T00:00:00"/>
    <n v="962"/>
  </r>
  <r>
    <x v="240"/>
    <d v="2024-08-15T00:00:00"/>
    <n v="601"/>
  </r>
  <r>
    <x v="240"/>
    <d v="2024-08-16T00:00:00"/>
    <n v="518"/>
  </r>
  <r>
    <x v="241"/>
    <d v="2024-09-22T00:00:00"/>
    <n v="325"/>
  </r>
  <r>
    <x v="242"/>
    <d v="2024-08-05T00:00:00"/>
    <n v="994"/>
  </r>
  <r>
    <x v="242"/>
    <d v="2024-08-06T00:00:00"/>
    <n v="233"/>
  </r>
  <r>
    <x v="242"/>
    <d v="2024-08-07T00:00:00"/>
    <n v="427"/>
  </r>
  <r>
    <x v="243"/>
    <d v="2025-02-01T00:00:00"/>
    <n v="595"/>
  </r>
  <r>
    <x v="244"/>
    <d v="2024-09-14T00:00:00"/>
    <n v="576"/>
  </r>
  <r>
    <x v="244"/>
    <d v="2024-09-15T00:00:00"/>
    <n v="394"/>
  </r>
  <r>
    <x v="244"/>
    <d v="2024-09-16T00:00:00"/>
    <n v="764"/>
  </r>
  <r>
    <x v="244"/>
    <d v="2024-09-17T00:00:00"/>
    <n v="160"/>
  </r>
  <r>
    <x v="244"/>
    <d v="2024-09-18T00:00:00"/>
    <n v="666"/>
  </r>
  <r>
    <x v="245"/>
    <d v="2024-06-16T00:00:00"/>
    <n v="692"/>
  </r>
  <r>
    <x v="245"/>
    <d v="2024-06-17T00:00:00"/>
    <n v="937"/>
  </r>
  <r>
    <x v="245"/>
    <d v="2024-06-18T00:00:00"/>
    <n v="948"/>
  </r>
  <r>
    <x v="245"/>
    <d v="2024-06-19T00:00:00"/>
    <n v="654"/>
  </r>
  <r>
    <x v="246"/>
    <d v="2024-12-03T00:00:00"/>
    <n v="488"/>
  </r>
  <r>
    <x v="246"/>
    <d v="2024-12-04T00:00:00"/>
    <n v="410"/>
  </r>
  <r>
    <x v="246"/>
    <d v="2024-12-05T00:00:00"/>
    <n v="520"/>
  </r>
  <r>
    <x v="246"/>
    <d v="2024-12-06T00:00:00"/>
    <n v="916"/>
  </r>
  <r>
    <x v="246"/>
    <d v="2024-12-07T00:00:00"/>
    <n v="711"/>
  </r>
  <r>
    <x v="247"/>
    <d v="2025-05-02T00:00:00"/>
    <n v="230"/>
  </r>
  <r>
    <x v="247"/>
    <d v="2025-05-03T00:00:00"/>
    <n v="649"/>
  </r>
  <r>
    <x v="247"/>
    <d v="2025-05-04T00:00:00"/>
    <n v="514"/>
  </r>
  <r>
    <x v="247"/>
    <d v="2025-05-05T00:00:00"/>
    <n v="149"/>
  </r>
  <r>
    <x v="248"/>
    <d v="2024-12-24T00:00:00"/>
    <n v="670"/>
  </r>
  <r>
    <x v="248"/>
    <d v="2024-12-25T00:00:00"/>
    <n v="408"/>
  </r>
  <r>
    <x v="248"/>
    <d v="2024-12-26T00:00:00"/>
    <n v="761"/>
  </r>
  <r>
    <x v="249"/>
    <d v="2024-11-30T00:00:00"/>
    <n v="803"/>
  </r>
  <r>
    <x v="249"/>
    <d v="2024-12-01T00:00:00"/>
    <n v="842"/>
  </r>
  <r>
    <x v="250"/>
    <d v="2024-05-22T00:00:00"/>
    <n v="124"/>
  </r>
  <r>
    <x v="250"/>
    <d v="2024-05-23T00:00:00"/>
    <n v="842"/>
  </r>
  <r>
    <x v="251"/>
    <d v="2024-11-28T00:00:00"/>
    <n v="629"/>
  </r>
  <r>
    <x v="251"/>
    <d v="2024-11-29T00:00:00"/>
    <n v="606"/>
  </r>
  <r>
    <x v="251"/>
    <d v="2024-11-30T00:00:00"/>
    <n v="572"/>
  </r>
  <r>
    <x v="251"/>
    <d v="2024-12-01T00:00:00"/>
    <n v="132"/>
  </r>
  <r>
    <x v="251"/>
    <d v="2024-12-02T00:00:00"/>
    <n v="406"/>
  </r>
  <r>
    <x v="252"/>
    <d v="2024-07-19T00:00:00"/>
    <n v="832"/>
  </r>
  <r>
    <x v="253"/>
    <d v="2024-06-25T00:00:00"/>
    <n v="546"/>
  </r>
  <r>
    <x v="253"/>
    <d v="2024-06-26T00:00:00"/>
    <n v="522"/>
  </r>
  <r>
    <x v="253"/>
    <d v="2024-06-27T00:00:00"/>
    <n v="753"/>
  </r>
  <r>
    <x v="253"/>
    <d v="2024-06-28T00:00:00"/>
    <n v="685"/>
  </r>
  <r>
    <x v="254"/>
    <d v="2025-02-25T00:00:00"/>
    <n v="510"/>
  </r>
  <r>
    <x v="255"/>
    <d v="2024-09-27T00:00:00"/>
    <n v="781"/>
  </r>
  <r>
    <x v="255"/>
    <d v="2024-09-28T00:00:00"/>
    <n v="474"/>
  </r>
  <r>
    <x v="256"/>
    <d v="2024-06-17T00:00:00"/>
    <n v="568"/>
  </r>
  <r>
    <x v="256"/>
    <d v="2024-06-18T00:00:00"/>
    <n v="572"/>
  </r>
  <r>
    <x v="256"/>
    <d v="2024-06-19T00:00:00"/>
    <n v="386"/>
  </r>
  <r>
    <x v="257"/>
    <d v="2024-11-12T00:00:00"/>
    <n v="555"/>
  </r>
  <r>
    <x v="257"/>
    <d v="2024-11-13T00:00:00"/>
    <n v="372"/>
  </r>
  <r>
    <x v="257"/>
    <d v="2024-11-14T00:00:00"/>
    <n v="582"/>
  </r>
  <r>
    <x v="258"/>
    <d v="2024-11-10T00:00:00"/>
    <n v="878"/>
  </r>
  <r>
    <x v="259"/>
    <d v="2024-10-24T00:00:00"/>
    <n v="941"/>
  </r>
  <r>
    <x v="259"/>
    <d v="2024-10-25T00:00:00"/>
    <n v="524"/>
  </r>
  <r>
    <x v="260"/>
    <d v="2025-05-06T00:00:00"/>
    <n v="564"/>
  </r>
  <r>
    <x v="260"/>
    <d v="2025-05-07T00:00:00"/>
    <n v="594"/>
  </r>
  <r>
    <x v="260"/>
    <d v="2025-05-08T00:00:00"/>
    <n v="589"/>
  </r>
  <r>
    <x v="260"/>
    <d v="2025-05-09T00:00:00"/>
    <n v="526"/>
  </r>
  <r>
    <x v="260"/>
    <d v="2025-05-10T00:00:00"/>
    <n v="275"/>
  </r>
  <r>
    <x v="261"/>
    <d v="2025-02-28T00:00:00"/>
    <n v="910"/>
  </r>
  <r>
    <x v="261"/>
    <d v="2025-03-01T00:00:00"/>
    <n v="847"/>
  </r>
  <r>
    <x v="261"/>
    <d v="2025-03-02T00:00:00"/>
    <n v="756"/>
  </r>
  <r>
    <x v="261"/>
    <d v="2025-03-03T00:00:00"/>
    <n v="849"/>
  </r>
  <r>
    <x v="261"/>
    <d v="2025-03-04T00:00:00"/>
    <n v="409"/>
  </r>
  <r>
    <x v="262"/>
    <d v="2024-11-16T00:00:00"/>
    <n v="912"/>
  </r>
  <r>
    <x v="262"/>
    <d v="2024-11-17T00:00:00"/>
    <n v="616"/>
  </r>
  <r>
    <x v="262"/>
    <d v="2024-11-18T00:00:00"/>
    <n v="358"/>
  </r>
  <r>
    <x v="263"/>
    <d v="2024-11-06T00:00:00"/>
    <n v="949"/>
  </r>
  <r>
    <x v="263"/>
    <d v="2024-11-07T00:00:00"/>
    <n v="682"/>
  </r>
  <r>
    <x v="264"/>
    <d v="2025-02-11T00:00:00"/>
    <n v="856"/>
  </r>
  <r>
    <x v="264"/>
    <d v="2025-02-12T00:00:00"/>
    <n v="872"/>
  </r>
  <r>
    <x v="264"/>
    <d v="2025-02-13T00:00:00"/>
    <n v="656"/>
  </r>
  <r>
    <x v="264"/>
    <d v="2025-02-14T00:00:00"/>
    <n v="354"/>
  </r>
  <r>
    <x v="264"/>
    <d v="2025-02-15T00:00:00"/>
    <n v="199"/>
  </r>
  <r>
    <x v="265"/>
    <d v="2024-12-16T00:00:00"/>
    <n v="819"/>
  </r>
  <r>
    <x v="265"/>
    <d v="2024-12-17T00:00:00"/>
    <n v="444"/>
  </r>
  <r>
    <x v="265"/>
    <d v="2024-12-18T00:00:00"/>
    <n v="762"/>
  </r>
  <r>
    <x v="266"/>
    <d v="2025-04-04T00:00:00"/>
    <n v="370"/>
  </r>
  <r>
    <x v="266"/>
    <d v="2025-04-05T00:00:00"/>
    <n v="392"/>
  </r>
  <r>
    <x v="267"/>
    <d v="2024-08-05T00:00:00"/>
    <n v="650"/>
  </r>
  <r>
    <x v="268"/>
    <d v="2025-05-18T00:00:00"/>
    <n v="592"/>
  </r>
  <r>
    <x v="268"/>
    <d v="2025-05-19T00:00:00"/>
    <n v="493"/>
  </r>
  <r>
    <x v="268"/>
    <d v="2025-05-20T00:00:00"/>
    <n v="496"/>
  </r>
  <r>
    <x v="269"/>
    <d v="2025-05-05T00:00:00"/>
    <n v="689"/>
  </r>
  <r>
    <x v="269"/>
    <d v="2025-05-06T00:00:00"/>
    <n v="480"/>
  </r>
  <r>
    <x v="270"/>
    <d v="2025-03-27T00:00:00"/>
    <n v="214"/>
  </r>
  <r>
    <x v="270"/>
    <d v="2025-03-28T00:00:00"/>
    <n v="156"/>
  </r>
  <r>
    <x v="270"/>
    <d v="2025-03-29T00:00:00"/>
    <n v="405"/>
  </r>
  <r>
    <x v="270"/>
    <d v="2025-03-30T00:00:00"/>
    <n v="851"/>
  </r>
  <r>
    <x v="270"/>
    <d v="2025-03-31T00:00:00"/>
    <n v="180"/>
  </r>
  <r>
    <x v="271"/>
    <d v="2025-03-17T00:00:00"/>
    <n v="421"/>
  </r>
  <r>
    <x v="271"/>
    <d v="2025-03-18T00:00:00"/>
    <n v="994"/>
  </r>
  <r>
    <x v="272"/>
    <d v="2024-08-08T00:00:00"/>
    <n v="331"/>
  </r>
  <r>
    <x v="272"/>
    <d v="2024-08-09T00:00:00"/>
    <n v="991"/>
  </r>
  <r>
    <x v="272"/>
    <d v="2024-08-10T00:00:00"/>
    <n v="619"/>
  </r>
  <r>
    <x v="272"/>
    <d v="2024-08-11T00:00:00"/>
    <n v="791"/>
  </r>
  <r>
    <x v="272"/>
    <d v="2024-08-12T00:00:00"/>
    <n v="788"/>
  </r>
  <r>
    <x v="273"/>
    <d v="2025-03-21T00:00:00"/>
    <n v="498"/>
  </r>
  <r>
    <x v="273"/>
    <d v="2025-03-22T00:00:00"/>
    <n v="540"/>
  </r>
  <r>
    <x v="273"/>
    <d v="2025-03-23T00:00:00"/>
    <n v="463"/>
  </r>
  <r>
    <x v="273"/>
    <d v="2025-03-24T00:00:00"/>
    <n v="535"/>
  </r>
  <r>
    <x v="274"/>
    <d v="2025-01-29T00:00:00"/>
    <n v="321"/>
  </r>
  <r>
    <x v="274"/>
    <d v="2025-01-30T00:00:00"/>
    <n v="650"/>
  </r>
  <r>
    <x v="275"/>
    <d v="2025-01-16T00:00:00"/>
    <n v="734"/>
  </r>
  <r>
    <x v="276"/>
    <d v="2024-08-11T00:00:00"/>
    <n v="712"/>
  </r>
  <r>
    <x v="276"/>
    <d v="2024-08-12T00:00:00"/>
    <n v="605"/>
  </r>
  <r>
    <x v="277"/>
    <d v="2024-07-26T00:00:00"/>
    <n v="494"/>
  </r>
  <r>
    <x v="277"/>
    <d v="2024-07-27T00:00:00"/>
    <n v="591"/>
  </r>
  <r>
    <x v="277"/>
    <d v="2024-07-28T00:00:00"/>
    <n v="161"/>
  </r>
  <r>
    <x v="277"/>
    <d v="2024-07-29T00:00:00"/>
    <n v="964"/>
  </r>
  <r>
    <x v="278"/>
    <d v="2025-03-02T00:00:00"/>
    <n v="214"/>
  </r>
  <r>
    <x v="278"/>
    <d v="2025-03-03T00:00:00"/>
    <n v="255"/>
  </r>
  <r>
    <x v="278"/>
    <d v="2025-03-04T00:00:00"/>
    <n v="329"/>
  </r>
  <r>
    <x v="278"/>
    <d v="2025-03-05T00:00:00"/>
    <n v="943"/>
  </r>
  <r>
    <x v="279"/>
    <d v="2025-01-22T00:00:00"/>
    <n v="195"/>
  </r>
  <r>
    <x v="280"/>
    <d v="2024-06-28T00:00:00"/>
    <n v="329"/>
  </r>
  <r>
    <x v="280"/>
    <d v="2024-06-29T00:00:00"/>
    <n v="301"/>
  </r>
  <r>
    <x v="280"/>
    <d v="2024-06-30T00:00:00"/>
    <n v="561"/>
  </r>
  <r>
    <x v="280"/>
    <d v="2024-07-01T00:00:00"/>
    <n v="400"/>
  </r>
  <r>
    <x v="280"/>
    <d v="2024-07-02T00:00:00"/>
    <n v="494"/>
  </r>
  <r>
    <x v="281"/>
    <d v="2024-06-16T00:00:00"/>
    <n v="841"/>
  </r>
  <r>
    <x v="281"/>
    <d v="2024-06-17T00:00:00"/>
    <n v="764"/>
  </r>
  <r>
    <x v="281"/>
    <d v="2024-06-18T00:00:00"/>
    <n v="158"/>
  </r>
  <r>
    <x v="281"/>
    <d v="2024-06-19T00:00:00"/>
    <n v="980"/>
  </r>
  <r>
    <x v="282"/>
    <d v="2024-12-21T00:00:00"/>
    <n v="604"/>
  </r>
  <r>
    <x v="282"/>
    <d v="2024-12-22T00:00:00"/>
    <n v="397"/>
  </r>
  <r>
    <x v="282"/>
    <d v="2024-12-23T00:00:00"/>
    <n v="844"/>
  </r>
  <r>
    <x v="282"/>
    <d v="2024-12-24T00:00:00"/>
    <n v="486"/>
  </r>
  <r>
    <x v="282"/>
    <d v="2024-12-25T00:00:00"/>
    <n v="357"/>
  </r>
  <r>
    <x v="283"/>
    <d v="2025-04-26T00:00:00"/>
    <n v="493"/>
  </r>
  <r>
    <x v="283"/>
    <d v="2025-04-27T00:00:00"/>
    <n v="230"/>
  </r>
  <r>
    <x v="283"/>
    <d v="2025-04-28T00:00:00"/>
    <n v="488"/>
  </r>
  <r>
    <x v="283"/>
    <d v="2025-04-29T00:00:00"/>
    <n v="290"/>
  </r>
  <r>
    <x v="284"/>
    <d v="2025-02-18T00:00:00"/>
    <n v="980"/>
  </r>
  <r>
    <x v="284"/>
    <d v="2025-02-19T00:00:00"/>
    <n v="914"/>
  </r>
  <r>
    <x v="284"/>
    <d v="2025-02-20T00:00:00"/>
    <n v="916"/>
  </r>
  <r>
    <x v="284"/>
    <d v="2025-02-21T00:00:00"/>
    <n v="408"/>
  </r>
  <r>
    <x v="284"/>
    <d v="2025-02-22T00:00:00"/>
    <n v="362"/>
  </r>
  <r>
    <x v="285"/>
    <d v="2025-02-08T00:00:00"/>
    <n v="759"/>
  </r>
  <r>
    <x v="285"/>
    <d v="2025-02-09T00:00:00"/>
    <n v="624"/>
  </r>
  <r>
    <x v="285"/>
    <d v="2025-02-10T00:00:00"/>
    <n v="791"/>
  </r>
  <r>
    <x v="286"/>
    <d v="2025-03-07T00:00:00"/>
    <n v="755"/>
  </r>
  <r>
    <x v="286"/>
    <d v="2025-03-08T00:00:00"/>
    <n v="140"/>
  </r>
  <r>
    <x v="286"/>
    <d v="2025-03-09T00:00:00"/>
    <n v="942"/>
  </r>
  <r>
    <x v="286"/>
    <d v="2025-03-10T00:00:00"/>
    <n v="453"/>
  </r>
  <r>
    <x v="287"/>
    <d v="2024-12-30T00:00:00"/>
    <n v="197"/>
  </r>
  <r>
    <x v="287"/>
    <d v="2024-12-31T00:00:00"/>
    <n v="588"/>
  </r>
  <r>
    <x v="287"/>
    <d v="2025-01-01T00:00:00"/>
    <n v="941"/>
  </r>
  <r>
    <x v="287"/>
    <d v="2025-01-02T00:00:00"/>
    <n v="177"/>
  </r>
  <r>
    <x v="287"/>
    <d v="2025-01-03T00:00:00"/>
    <n v="188"/>
  </r>
  <r>
    <x v="288"/>
    <d v="2024-08-03T00:00:00"/>
    <n v="965"/>
  </r>
  <r>
    <x v="288"/>
    <d v="2024-08-04T00:00:00"/>
    <n v="174"/>
  </r>
  <r>
    <x v="288"/>
    <d v="2024-08-05T00:00:00"/>
    <n v="765"/>
  </r>
  <r>
    <x v="288"/>
    <d v="2024-08-06T00:00:00"/>
    <n v="813"/>
  </r>
  <r>
    <x v="289"/>
    <d v="2024-11-22T00:00:00"/>
    <n v="283"/>
  </r>
  <r>
    <x v="289"/>
    <d v="2024-11-23T00:00:00"/>
    <n v="626"/>
  </r>
  <r>
    <x v="289"/>
    <d v="2024-11-24T00:00:00"/>
    <n v="679"/>
  </r>
  <r>
    <x v="289"/>
    <d v="2024-11-25T00:00:00"/>
    <n v="887"/>
  </r>
  <r>
    <x v="289"/>
    <d v="2024-11-26T00:00:00"/>
    <n v="235"/>
  </r>
  <r>
    <x v="290"/>
    <d v="2025-03-16T00:00:00"/>
    <n v="768"/>
  </r>
  <r>
    <x v="290"/>
    <d v="2025-03-17T00:00:00"/>
    <n v="365"/>
  </r>
  <r>
    <x v="290"/>
    <d v="2025-03-18T00:00:00"/>
    <n v="448"/>
  </r>
  <r>
    <x v="291"/>
    <d v="2024-06-01T00:00:00"/>
    <n v="113"/>
  </r>
  <r>
    <x v="291"/>
    <d v="2024-06-02T00:00:00"/>
    <n v="350"/>
  </r>
  <r>
    <x v="291"/>
    <d v="2024-06-03T00:00:00"/>
    <n v="912"/>
  </r>
  <r>
    <x v="291"/>
    <d v="2024-06-04T00:00:00"/>
    <n v="550"/>
  </r>
  <r>
    <x v="292"/>
    <d v="2024-08-26T00:00:00"/>
    <n v="262"/>
  </r>
  <r>
    <x v="293"/>
    <d v="2024-08-10T00:00:00"/>
    <n v="922"/>
  </r>
  <r>
    <x v="294"/>
    <d v="2025-04-17T00:00:00"/>
    <n v="183"/>
  </r>
  <r>
    <x v="294"/>
    <d v="2025-04-18T00:00:00"/>
    <n v="923"/>
  </r>
  <r>
    <x v="294"/>
    <d v="2025-04-19T00:00:00"/>
    <n v="555"/>
  </r>
  <r>
    <x v="294"/>
    <d v="2025-04-20T00:00:00"/>
    <n v="338"/>
  </r>
  <r>
    <x v="294"/>
    <d v="2025-04-21T00:00:00"/>
    <n v="933"/>
  </r>
  <r>
    <x v="295"/>
    <d v="2024-11-11T00:00:00"/>
    <n v="623"/>
  </r>
  <r>
    <x v="295"/>
    <d v="2024-11-12T00:00:00"/>
    <n v="134"/>
  </r>
  <r>
    <x v="295"/>
    <d v="2024-11-13T00:00:00"/>
    <n v="186"/>
  </r>
  <r>
    <x v="295"/>
    <d v="2024-11-14T00:00:00"/>
    <n v="139"/>
  </r>
  <r>
    <x v="296"/>
    <d v="2025-03-16T00:00:00"/>
    <n v="235"/>
  </r>
  <r>
    <x v="297"/>
    <d v="2025-04-01T00:00:00"/>
    <n v="827"/>
  </r>
  <r>
    <x v="297"/>
    <d v="2025-04-02T00:00:00"/>
    <n v="547"/>
  </r>
  <r>
    <x v="297"/>
    <d v="2025-04-03T00:00:00"/>
    <n v="462"/>
  </r>
  <r>
    <x v="298"/>
    <d v="2024-12-06T00:00:00"/>
    <n v="691"/>
  </r>
  <r>
    <x v="299"/>
    <d v="2024-10-29T00:00:00"/>
    <n v="340"/>
  </r>
  <r>
    <x v="299"/>
    <d v="2024-10-30T00:00:00"/>
    <n v="808"/>
  </r>
  <r>
    <x v="299"/>
    <d v="2024-10-31T00:00:00"/>
    <n v="563"/>
  </r>
  <r>
    <x v="299"/>
    <d v="2024-11-01T00:00:00"/>
    <n v="250"/>
  </r>
  <r>
    <x v="300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E6375A-0E62-42DF-B145-BECF9BC2E050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D305" firstHeaderRow="0" firstDataRow="1" firstDataCol="1"/>
  <pivotFields count="3">
    <pivotField axis="axisRow" dataField="1" showAll="0">
      <items count="30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t="default"/>
      </items>
    </pivotField>
    <pivotField dataField="1" showAll="0"/>
    <pivotField dataField="1" showAll="0"/>
  </pivotFields>
  <rowFields count="1">
    <field x="0"/>
  </rowFields>
  <rowItems count="30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Amount" fld="2" baseField="0" baseItem="0"/>
    <dataField name="Max. of Transaction Date" fld="1" subtotal="max" baseField="0" baseItem="0"/>
    <dataField name="Count of Customer ID" fld="0" subtotal="count" baseField="0" baseItem="0"/>
  </dataFields>
  <formats count="2">
    <format dxfId="10">
      <pivotArea collapsedLevelsAreSubtotals="1" fieldPosition="0">
        <references count="2">
          <reference field="4294967294" count="1" selected="0">
            <x v="1"/>
          </reference>
          <reference field="0" count="1">
            <x v="0"/>
          </reference>
        </references>
      </pivotArea>
    </format>
    <format dxfId="9">
      <pivotArea collapsedLevelsAreSubtotals="1" fieldPosition="0">
        <references count="2">
          <reference field="4294967294" count="1" selected="0">
            <x v="1"/>
          </reference>
          <reference field="0" count="299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  <x v="143"/>
            <x v="144"/>
            <x v="145"/>
            <x v="146"/>
            <x v="147"/>
            <x v="148"/>
            <x v="149"/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  <x v="200"/>
            <x v="201"/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  <x v="262"/>
            <x v="263"/>
            <x v="264"/>
            <x v="265"/>
            <x v="266"/>
            <x v="267"/>
            <x v="268"/>
            <x v="269"/>
            <x v="270"/>
            <x v="271"/>
            <x v="272"/>
            <x v="273"/>
            <x v="274"/>
            <x v="275"/>
            <x v="276"/>
            <x v="277"/>
            <x v="278"/>
            <x v="279"/>
            <x v="280"/>
            <x v="281"/>
            <x v="282"/>
            <x v="283"/>
            <x v="284"/>
            <x v="285"/>
            <x v="286"/>
            <x v="287"/>
            <x v="288"/>
            <x v="289"/>
            <x v="290"/>
            <x v="291"/>
            <x v="292"/>
            <x v="293"/>
            <x v="294"/>
            <x v="295"/>
            <x v="296"/>
            <x v="297"/>
            <x v="298"/>
            <x v="299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ebextensions/_rels/taskpanes.xml.rels><?xml version="1.0" encoding="UTF-8" standalone="yes"?>
<Relationships xmlns="http://schemas.openxmlformats.org/package/2006/relationships"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525" row="4">
    <wetp:webextensionref xmlns:r="http://schemas.openxmlformats.org/officeDocument/2006/relationships" r:id="rId1"/>
  </wetp:taskpane>
</wetp:taskpanes>
</file>

<file path=xl/webextensions/webextension1.xml><?xml version="1.0" encoding="utf-8"?>
<we:webextension xmlns:we="http://schemas.microsoft.com/office/webextensions/webextension/2010/11" id="{1348AF8E-09F2-48BD-BB04-84A9067F7F27}">
  <we:reference id="893a7368-207d-42cf-a0a8-5dd14729399f" version="1.1.2.0" store="EXCatalog" storeType="EXCatalog"/>
  <we:alternateReferences>
    <we:reference id="WA104380194" version="1.1.2.0" store="en-US" storeType="OMEX"/>
  </we:alternateReferences>
  <we:properties/>
  <we:bindings/>
  <we:snapshot xmlns:r="http://schemas.openxmlformats.org/officeDocument/2006/relationships"/>
  <we:extLst>
    <a:ext xmlns:a="http://schemas.openxmlformats.org/drawingml/2006/main" uri="{D87F86FE-615C-45B5-9D79-34F1136793EB}">
      <we:containsCustomFunctions/>
    </a:ext>
  </we:extLst>
</we:webextension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33647B-4E10-464F-BBE6-88D41066D76C}">
  <sheetPr>
    <tabColor theme="6" tint="0.59999389629810485"/>
  </sheetPr>
  <dimension ref="G1:G45"/>
  <sheetViews>
    <sheetView tabSelected="1" workbookViewId="0">
      <selection activeCell="G1" sqref="G1"/>
    </sheetView>
  </sheetViews>
  <sheetFormatPr defaultRowHeight="14.4" x14ac:dyDescent="0.3"/>
  <sheetData>
    <row r="1" spans="7:7" ht="23.4" x14ac:dyDescent="0.3">
      <c r="G1" s="10" t="s">
        <v>0</v>
      </c>
    </row>
    <row r="2" spans="7:7" ht="18" x14ac:dyDescent="0.3">
      <c r="G2" s="11" t="s">
        <v>1</v>
      </c>
    </row>
    <row r="3" spans="7:7" x14ac:dyDescent="0.3">
      <c r="G3" t="s">
        <v>2</v>
      </c>
    </row>
    <row r="4" spans="7:7" x14ac:dyDescent="0.3">
      <c r="G4" s="14" t="s">
        <v>3</v>
      </c>
    </row>
    <row r="5" spans="7:7" x14ac:dyDescent="0.3">
      <c r="G5" s="14" t="s">
        <v>4</v>
      </c>
    </row>
    <row r="6" spans="7:7" x14ac:dyDescent="0.3">
      <c r="G6" t="s">
        <v>5</v>
      </c>
    </row>
    <row r="7" spans="7:7" ht="18" x14ac:dyDescent="0.3">
      <c r="G7" s="11" t="s">
        <v>6</v>
      </c>
    </row>
    <row r="8" spans="7:7" x14ac:dyDescent="0.3">
      <c r="G8" s="13" t="s">
        <v>7</v>
      </c>
    </row>
    <row r="9" spans="7:7" x14ac:dyDescent="0.3">
      <c r="G9" s="13" t="s">
        <v>8</v>
      </c>
    </row>
    <row r="10" spans="7:7" x14ac:dyDescent="0.3">
      <c r="G10" s="13" t="s">
        <v>9</v>
      </c>
    </row>
    <row r="11" spans="7:7" x14ac:dyDescent="0.3">
      <c r="G11" s="13" t="s">
        <v>10</v>
      </c>
    </row>
    <row r="12" spans="7:7" ht="18" x14ac:dyDescent="0.3">
      <c r="G12" s="11" t="s">
        <v>11</v>
      </c>
    </row>
    <row r="13" spans="7:7" x14ac:dyDescent="0.3">
      <c r="G13" t="s">
        <v>12</v>
      </c>
    </row>
    <row r="14" spans="7:7" x14ac:dyDescent="0.3">
      <c r="G14" t="s">
        <v>13</v>
      </c>
    </row>
    <row r="15" spans="7:7" x14ac:dyDescent="0.3">
      <c r="G15" s="12" t="s">
        <v>14</v>
      </c>
    </row>
    <row r="16" spans="7:7" x14ac:dyDescent="0.3">
      <c r="G16" s="12" t="s">
        <v>15</v>
      </c>
    </row>
    <row r="17" spans="7:7" x14ac:dyDescent="0.3">
      <c r="G17" s="12" t="s">
        <v>16</v>
      </c>
    </row>
    <row r="18" spans="7:7" ht="18" x14ac:dyDescent="0.3">
      <c r="G18" s="11" t="s">
        <v>17</v>
      </c>
    </row>
    <row r="19" spans="7:7" x14ac:dyDescent="0.3">
      <c r="G19" t="s">
        <v>18</v>
      </c>
    </row>
    <row r="20" spans="7:7" x14ac:dyDescent="0.3">
      <c r="G20" s="12" t="s">
        <v>19</v>
      </c>
    </row>
    <row r="21" spans="7:7" x14ac:dyDescent="0.3">
      <c r="G21" s="12" t="s">
        <v>20</v>
      </c>
    </row>
    <row r="22" spans="7:7" x14ac:dyDescent="0.3">
      <c r="G22" s="12" t="s">
        <v>21</v>
      </c>
    </row>
    <row r="23" spans="7:7" x14ac:dyDescent="0.3">
      <c r="G23" s="12" t="s">
        <v>22</v>
      </c>
    </row>
    <row r="24" spans="7:7" x14ac:dyDescent="0.3">
      <c r="G24" s="15" t="s">
        <v>23</v>
      </c>
    </row>
    <row r="25" spans="7:7" x14ac:dyDescent="0.3">
      <c r="G25" s="12" t="s">
        <v>24</v>
      </c>
    </row>
    <row r="26" spans="7:7" x14ac:dyDescent="0.3">
      <c r="G26" t="s">
        <v>25</v>
      </c>
    </row>
    <row r="27" spans="7:7" x14ac:dyDescent="0.3">
      <c r="G27" s="12"/>
    </row>
    <row r="28" spans="7:7" ht="18" x14ac:dyDescent="0.3">
      <c r="G28" s="11" t="s">
        <v>26</v>
      </c>
    </row>
    <row r="29" spans="7:7" x14ac:dyDescent="0.3">
      <c r="G29" t="s">
        <v>27</v>
      </c>
    </row>
    <row r="30" spans="7:7" x14ac:dyDescent="0.3">
      <c r="G30" s="12" t="s">
        <v>28</v>
      </c>
    </row>
    <row r="31" spans="7:7" x14ac:dyDescent="0.3">
      <c r="G31" s="12" t="s">
        <v>29</v>
      </c>
    </row>
    <row r="32" spans="7:7" x14ac:dyDescent="0.3">
      <c r="G32" s="12" t="s">
        <v>30</v>
      </c>
    </row>
    <row r="33" spans="7:7" x14ac:dyDescent="0.3">
      <c r="G33" s="12" t="s">
        <v>31</v>
      </c>
    </row>
    <row r="34" spans="7:7" x14ac:dyDescent="0.3">
      <c r="G34" s="12" t="s">
        <v>32</v>
      </c>
    </row>
    <row r="35" spans="7:7" ht="18" x14ac:dyDescent="0.3">
      <c r="G35" s="11" t="s">
        <v>33</v>
      </c>
    </row>
    <row r="36" spans="7:7" x14ac:dyDescent="0.3">
      <c r="G36" s="12" t="s">
        <v>34</v>
      </c>
    </row>
    <row r="37" spans="7:7" x14ac:dyDescent="0.3">
      <c r="G37" s="12" t="s">
        <v>35</v>
      </c>
    </row>
    <row r="38" spans="7:7" x14ac:dyDescent="0.3">
      <c r="G38" s="12" t="s">
        <v>36</v>
      </c>
    </row>
    <row r="39" spans="7:7" x14ac:dyDescent="0.3">
      <c r="G39" s="12" t="s">
        <v>37</v>
      </c>
    </row>
    <row r="40" spans="7:7" x14ac:dyDescent="0.3">
      <c r="G40" s="12" t="s">
        <v>38</v>
      </c>
    </row>
    <row r="41" spans="7:7" x14ac:dyDescent="0.3">
      <c r="G41" s="12" t="s">
        <v>39</v>
      </c>
    </row>
    <row r="42" spans="7:7" ht="18" x14ac:dyDescent="0.3">
      <c r="G42" s="11" t="s">
        <v>40</v>
      </c>
    </row>
    <row r="43" spans="7:7" x14ac:dyDescent="0.3">
      <c r="G43" s="12" t="s">
        <v>41</v>
      </c>
    </row>
    <row r="44" spans="7:7" x14ac:dyDescent="0.3">
      <c r="G44" s="12" t="s">
        <v>42</v>
      </c>
    </row>
    <row r="45" spans="7:7" x14ac:dyDescent="0.3">
      <c r="G45" s="12" t="s">
        <v>43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D5072-62BF-4009-8FBB-0F29F36EC81C}">
  <sheetPr>
    <tabColor rgb="FF7030A0"/>
  </sheetPr>
  <dimension ref="A4:R306"/>
  <sheetViews>
    <sheetView zoomScale="84" zoomScaleNormal="60" workbookViewId="0">
      <selection activeCell="H15" sqref="H15"/>
    </sheetView>
  </sheetViews>
  <sheetFormatPr defaultRowHeight="14.4" x14ac:dyDescent="0.3"/>
  <cols>
    <col min="1" max="2" width="17.5546875" customWidth="1"/>
    <col min="3" max="3" width="26.21875" customWidth="1"/>
    <col min="4" max="4" width="37.77734375" customWidth="1"/>
    <col min="5" max="5" width="28.5546875" customWidth="1"/>
    <col min="6" max="6" width="41.21875" customWidth="1"/>
    <col min="7" max="7" width="14.5546875" customWidth="1"/>
    <col min="8" max="8" width="27.77734375" customWidth="1"/>
    <col min="9" max="9" width="44.77734375" customWidth="1"/>
    <col min="10" max="10" width="27.5546875" customWidth="1"/>
    <col min="11" max="11" width="21.21875" customWidth="1"/>
    <col min="12" max="12" width="26.44140625" customWidth="1"/>
    <col min="13" max="13" width="13.77734375" customWidth="1"/>
    <col min="14" max="14" width="47.5546875" customWidth="1"/>
    <col min="16" max="16" width="27.44140625" customWidth="1"/>
  </cols>
  <sheetData>
    <row r="4" spans="1:18" x14ac:dyDescent="0.3">
      <c r="A4" s="1" t="s">
        <v>1846</v>
      </c>
      <c r="B4" s="1" t="s">
        <v>44</v>
      </c>
      <c r="C4" s="1" t="s">
        <v>45</v>
      </c>
      <c r="D4" s="1" t="s">
        <v>46</v>
      </c>
      <c r="E4" s="1" t="s">
        <v>47</v>
      </c>
      <c r="F4" s="1" t="s">
        <v>48</v>
      </c>
      <c r="G4" s="1" t="s">
        <v>49</v>
      </c>
      <c r="H4" s="1" t="s">
        <v>50</v>
      </c>
      <c r="I4" s="1" t="s">
        <v>51</v>
      </c>
      <c r="J4" s="1" t="s">
        <v>52</v>
      </c>
      <c r="K4" s="1" t="s">
        <v>53</v>
      </c>
      <c r="L4" s="1" t="s">
        <v>54</v>
      </c>
      <c r="M4" s="1" t="s">
        <v>55</v>
      </c>
      <c r="N4" s="1" t="s">
        <v>56</v>
      </c>
      <c r="O4" s="1" t="s">
        <v>57</v>
      </c>
      <c r="P4" s="1" t="s">
        <v>58</v>
      </c>
    </row>
    <row r="5" spans="1:18" x14ac:dyDescent="0.3">
      <c r="A5" s="5" t="s">
        <v>1848</v>
      </c>
      <c r="B5" s="2" t="s">
        <v>59</v>
      </c>
      <c r="C5" s="2" t="s">
        <v>60</v>
      </c>
      <c r="D5" s="2" t="s">
        <v>61</v>
      </c>
      <c r="E5" s="2" t="s">
        <v>62</v>
      </c>
      <c r="F5" s="2" t="s">
        <v>63</v>
      </c>
      <c r="G5" s="2">
        <v>1347</v>
      </c>
      <c r="H5" s="3">
        <v>45774</v>
      </c>
      <c r="I5" s="2" t="s">
        <v>64</v>
      </c>
      <c r="J5" s="3">
        <v>45806</v>
      </c>
      <c r="K5" s="2" t="s">
        <v>65</v>
      </c>
      <c r="L5" s="2" t="s">
        <v>66</v>
      </c>
      <c r="M5" t="s">
        <v>67</v>
      </c>
      <c r="N5" t="s">
        <v>68</v>
      </c>
      <c r="O5" t="s">
        <v>69</v>
      </c>
      <c r="Q5" s="4"/>
      <c r="R5" s="4"/>
    </row>
    <row r="6" spans="1:18" x14ac:dyDescent="0.3">
      <c r="A6" s="5" t="s">
        <v>1849</v>
      </c>
      <c r="B6" s="2" t="s">
        <v>70</v>
      </c>
      <c r="C6" s="2" t="s">
        <v>71</v>
      </c>
      <c r="D6" s="2" t="s">
        <v>72</v>
      </c>
      <c r="E6" s="2" t="s">
        <v>73</v>
      </c>
      <c r="F6" s="2" t="s">
        <v>74</v>
      </c>
      <c r="G6" s="2">
        <v>1828</v>
      </c>
      <c r="H6" s="3">
        <v>45492</v>
      </c>
      <c r="I6" s="2" t="s">
        <v>75</v>
      </c>
      <c r="J6" s="3">
        <v>45821</v>
      </c>
      <c r="K6" s="2" t="s">
        <v>76</v>
      </c>
      <c r="L6" s="2" t="s">
        <v>66</v>
      </c>
      <c r="M6" t="s">
        <v>57</v>
      </c>
      <c r="N6" t="s">
        <v>77</v>
      </c>
      <c r="O6" t="s">
        <v>78</v>
      </c>
      <c r="P6" t="s">
        <v>79</v>
      </c>
      <c r="Q6" s="4"/>
      <c r="R6" s="4"/>
    </row>
    <row r="7" spans="1:18" x14ac:dyDescent="0.3">
      <c r="A7" s="5" t="s">
        <v>1850</v>
      </c>
      <c r="B7" s="2" t="s">
        <v>80</v>
      </c>
      <c r="C7" s="2" t="s">
        <v>81</v>
      </c>
      <c r="D7" s="2" t="s">
        <v>82</v>
      </c>
      <c r="E7" s="2" t="s">
        <v>83</v>
      </c>
      <c r="F7" s="2" t="s">
        <v>84</v>
      </c>
      <c r="G7" s="2">
        <v>2321</v>
      </c>
      <c r="H7" s="3">
        <v>45540</v>
      </c>
      <c r="I7" s="2" t="s">
        <v>85</v>
      </c>
      <c r="J7" s="3">
        <v>45810</v>
      </c>
      <c r="K7" s="2" t="s">
        <v>65</v>
      </c>
      <c r="L7" s="2" t="s">
        <v>86</v>
      </c>
      <c r="M7" t="s">
        <v>57</v>
      </c>
      <c r="N7" t="s">
        <v>77</v>
      </c>
      <c r="O7" t="s">
        <v>78</v>
      </c>
      <c r="P7" t="s">
        <v>79</v>
      </c>
      <c r="Q7" s="4"/>
      <c r="R7" s="4"/>
    </row>
    <row r="8" spans="1:18" x14ac:dyDescent="0.3">
      <c r="A8" s="5" t="s">
        <v>1851</v>
      </c>
      <c r="B8" s="2" t="s">
        <v>87</v>
      </c>
      <c r="C8" s="2" t="s">
        <v>88</v>
      </c>
      <c r="D8" s="2" t="s">
        <v>89</v>
      </c>
      <c r="E8" s="2" t="s">
        <v>90</v>
      </c>
      <c r="F8" s="2" t="s">
        <v>91</v>
      </c>
      <c r="G8" s="2">
        <v>2518</v>
      </c>
      <c r="H8" s="3">
        <v>45521</v>
      </c>
      <c r="I8" s="2" t="s">
        <v>92</v>
      </c>
      <c r="J8" s="3">
        <v>45849</v>
      </c>
      <c r="K8" s="2" t="s">
        <v>76</v>
      </c>
      <c r="L8" s="2" t="s">
        <v>93</v>
      </c>
      <c r="M8" t="s">
        <v>57</v>
      </c>
      <c r="N8" t="s">
        <v>77</v>
      </c>
      <c r="O8" t="s">
        <v>78</v>
      </c>
      <c r="P8" t="s">
        <v>79</v>
      </c>
      <c r="Q8" s="4"/>
      <c r="R8" s="4"/>
    </row>
    <row r="9" spans="1:18" x14ac:dyDescent="0.3">
      <c r="A9" s="5" t="s">
        <v>1852</v>
      </c>
      <c r="B9" s="2" t="s">
        <v>94</v>
      </c>
      <c r="C9" s="2" t="s">
        <v>95</v>
      </c>
      <c r="D9" s="2" t="s">
        <v>96</v>
      </c>
      <c r="E9" s="2" t="s">
        <v>97</v>
      </c>
      <c r="F9" s="2" t="s">
        <v>98</v>
      </c>
      <c r="G9" s="2">
        <v>2549</v>
      </c>
      <c r="H9" s="3">
        <v>45732</v>
      </c>
      <c r="I9" s="2" t="s">
        <v>99</v>
      </c>
      <c r="J9" s="3">
        <v>45807</v>
      </c>
      <c r="K9" s="2" t="s">
        <v>100</v>
      </c>
      <c r="L9" s="2" t="s">
        <v>86</v>
      </c>
      <c r="M9" t="s">
        <v>67</v>
      </c>
      <c r="N9" t="s">
        <v>68</v>
      </c>
      <c r="O9" t="s">
        <v>69</v>
      </c>
      <c r="Q9" s="4"/>
      <c r="R9" s="4"/>
    </row>
    <row r="10" spans="1:18" x14ac:dyDescent="0.3">
      <c r="A10" s="5" t="s">
        <v>1853</v>
      </c>
      <c r="B10" s="2" t="s">
        <v>101</v>
      </c>
      <c r="C10" s="2" t="s">
        <v>102</v>
      </c>
      <c r="D10" s="2" t="s">
        <v>103</v>
      </c>
      <c r="E10" s="2" t="s">
        <v>104</v>
      </c>
      <c r="F10" s="2" t="s">
        <v>105</v>
      </c>
      <c r="G10" s="2">
        <v>3122</v>
      </c>
      <c r="H10" s="3">
        <v>45797</v>
      </c>
      <c r="I10" s="2" t="s">
        <v>106</v>
      </c>
      <c r="J10" s="3">
        <v>45846</v>
      </c>
      <c r="K10" s="2" t="s">
        <v>65</v>
      </c>
      <c r="L10" s="2" t="s">
        <v>66</v>
      </c>
      <c r="M10" t="s">
        <v>67</v>
      </c>
      <c r="N10" t="s">
        <v>68</v>
      </c>
      <c r="O10" t="s">
        <v>69</v>
      </c>
      <c r="Q10" s="4"/>
      <c r="R10" s="4"/>
    </row>
    <row r="11" spans="1:18" x14ac:dyDescent="0.3">
      <c r="A11" s="5" t="s">
        <v>1854</v>
      </c>
      <c r="B11" s="2" t="s">
        <v>107</v>
      </c>
      <c r="C11" s="2" t="s">
        <v>108</v>
      </c>
      <c r="D11" s="2" t="s">
        <v>109</v>
      </c>
      <c r="E11" s="2" t="s">
        <v>110</v>
      </c>
      <c r="F11" s="2" t="s">
        <v>111</v>
      </c>
      <c r="G11" s="2">
        <v>3143</v>
      </c>
      <c r="H11" s="3">
        <v>45719</v>
      </c>
      <c r="I11" s="2" t="s">
        <v>112</v>
      </c>
      <c r="J11" s="3">
        <v>45800</v>
      </c>
      <c r="K11" s="2" t="s">
        <v>100</v>
      </c>
      <c r="L11" s="2" t="s">
        <v>113</v>
      </c>
      <c r="M11" t="s">
        <v>67</v>
      </c>
      <c r="N11" t="s">
        <v>68</v>
      </c>
      <c r="O11" t="s">
        <v>69</v>
      </c>
      <c r="Q11" s="4"/>
      <c r="R11" s="4"/>
    </row>
    <row r="12" spans="1:18" x14ac:dyDescent="0.3">
      <c r="A12" s="5" t="s">
        <v>1855</v>
      </c>
      <c r="B12" s="2" t="s">
        <v>114</v>
      </c>
      <c r="C12" s="2" t="s">
        <v>115</v>
      </c>
      <c r="D12" s="2" t="s">
        <v>116</v>
      </c>
      <c r="E12" s="2" t="s">
        <v>117</v>
      </c>
      <c r="F12" s="2" t="s">
        <v>118</v>
      </c>
      <c r="G12" s="2">
        <v>4075</v>
      </c>
      <c r="H12" s="3">
        <v>45526</v>
      </c>
      <c r="I12" s="2" t="s">
        <v>119</v>
      </c>
      <c r="J12" s="3">
        <v>45859</v>
      </c>
      <c r="K12" s="2" t="s">
        <v>65</v>
      </c>
      <c r="L12" s="2" t="s">
        <v>86</v>
      </c>
      <c r="M12" t="s">
        <v>57</v>
      </c>
      <c r="N12" t="s">
        <v>77</v>
      </c>
      <c r="O12" t="s">
        <v>78</v>
      </c>
      <c r="P12" t="s">
        <v>79</v>
      </c>
      <c r="Q12" s="4"/>
      <c r="R12" s="4"/>
    </row>
    <row r="13" spans="1:18" x14ac:dyDescent="0.3">
      <c r="A13" s="5" t="s">
        <v>1856</v>
      </c>
      <c r="B13" s="2" t="s">
        <v>120</v>
      </c>
      <c r="C13" s="2" t="s">
        <v>121</v>
      </c>
      <c r="D13" s="2" t="s">
        <v>122</v>
      </c>
      <c r="E13" s="2" t="s">
        <v>123</v>
      </c>
      <c r="F13" s="2" t="s">
        <v>124</v>
      </c>
      <c r="G13" s="2">
        <v>4818</v>
      </c>
      <c r="H13" s="3">
        <v>45626</v>
      </c>
      <c r="I13" s="2" t="s">
        <v>125</v>
      </c>
      <c r="J13" s="3">
        <v>45801</v>
      </c>
      <c r="K13" s="2" t="s">
        <v>65</v>
      </c>
      <c r="L13" s="2" t="s">
        <v>66</v>
      </c>
      <c r="M13" t="s">
        <v>57</v>
      </c>
      <c r="N13" t="s">
        <v>77</v>
      </c>
      <c r="O13" t="s">
        <v>78</v>
      </c>
      <c r="P13" t="s">
        <v>79</v>
      </c>
      <c r="Q13" s="4"/>
      <c r="R13" s="4"/>
    </row>
    <row r="14" spans="1:18" x14ac:dyDescent="0.3">
      <c r="A14" s="5" t="s">
        <v>1857</v>
      </c>
      <c r="B14" s="2" t="s">
        <v>126</v>
      </c>
      <c r="C14" s="2" t="s">
        <v>127</v>
      </c>
      <c r="D14" s="2" t="s">
        <v>128</v>
      </c>
      <c r="E14" s="2" t="s">
        <v>129</v>
      </c>
      <c r="F14" s="2" t="s">
        <v>130</v>
      </c>
      <c r="G14" s="2">
        <v>4917</v>
      </c>
      <c r="H14" s="3">
        <v>45790</v>
      </c>
      <c r="I14" s="2" t="s">
        <v>131</v>
      </c>
      <c r="J14" s="3">
        <v>45814</v>
      </c>
      <c r="K14" s="2" t="s">
        <v>65</v>
      </c>
      <c r="L14" s="2" t="s">
        <v>132</v>
      </c>
      <c r="M14" t="s">
        <v>67</v>
      </c>
      <c r="N14" t="s">
        <v>68</v>
      </c>
      <c r="O14" t="s">
        <v>69</v>
      </c>
      <c r="Q14" s="4"/>
      <c r="R14" s="4"/>
    </row>
    <row r="15" spans="1:18" x14ac:dyDescent="0.3">
      <c r="A15" s="5" t="s">
        <v>1858</v>
      </c>
      <c r="B15" s="2" t="s">
        <v>133</v>
      </c>
      <c r="C15" s="2" t="s">
        <v>134</v>
      </c>
      <c r="D15" s="2" t="s">
        <v>135</v>
      </c>
      <c r="E15" s="2" t="s">
        <v>136</v>
      </c>
      <c r="F15" s="2" t="s">
        <v>137</v>
      </c>
      <c r="G15" s="2">
        <v>5039</v>
      </c>
      <c r="H15" s="3">
        <v>45436</v>
      </c>
      <c r="I15" s="2" t="s">
        <v>138</v>
      </c>
      <c r="J15" s="3">
        <v>45806</v>
      </c>
      <c r="K15" s="2" t="s">
        <v>76</v>
      </c>
      <c r="L15" s="2" t="s">
        <v>132</v>
      </c>
      <c r="M15" t="s">
        <v>57</v>
      </c>
      <c r="N15" t="s">
        <v>77</v>
      </c>
      <c r="O15" t="s">
        <v>78</v>
      </c>
      <c r="P15" t="s">
        <v>79</v>
      </c>
      <c r="Q15" s="4"/>
      <c r="R15" s="4"/>
    </row>
    <row r="16" spans="1:18" x14ac:dyDescent="0.3">
      <c r="A16" s="5" t="s">
        <v>1859</v>
      </c>
      <c r="B16" s="2" t="s">
        <v>139</v>
      </c>
      <c r="C16" s="2" t="s">
        <v>140</v>
      </c>
      <c r="D16" s="2" t="s">
        <v>141</v>
      </c>
      <c r="E16" s="2" t="s">
        <v>142</v>
      </c>
      <c r="F16" s="2" t="s">
        <v>143</v>
      </c>
      <c r="G16" s="2">
        <v>5074</v>
      </c>
      <c r="H16" s="3">
        <v>45696</v>
      </c>
      <c r="I16" s="2" t="s">
        <v>144</v>
      </c>
      <c r="J16" s="3">
        <v>45836</v>
      </c>
      <c r="K16" s="2" t="s">
        <v>65</v>
      </c>
      <c r="L16" s="2" t="s">
        <v>113</v>
      </c>
      <c r="M16" t="s">
        <v>57</v>
      </c>
      <c r="N16" t="s">
        <v>77</v>
      </c>
      <c r="O16" t="s">
        <v>78</v>
      </c>
      <c r="P16" t="s">
        <v>79</v>
      </c>
      <c r="Q16" s="4"/>
      <c r="R16" s="4"/>
    </row>
    <row r="17" spans="1:18" x14ac:dyDescent="0.3">
      <c r="A17" s="5" t="s">
        <v>1860</v>
      </c>
      <c r="B17" s="2" t="s">
        <v>145</v>
      </c>
      <c r="C17" s="2" t="s">
        <v>146</v>
      </c>
      <c r="D17" s="2" t="s">
        <v>147</v>
      </c>
      <c r="E17" s="2" t="s">
        <v>148</v>
      </c>
      <c r="F17" s="2" t="s">
        <v>149</v>
      </c>
      <c r="G17" s="2">
        <v>6171</v>
      </c>
      <c r="H17" s="3">
        <v>45514</v>
      </c>
      <c r="I17" s="2" t="s">
        <v>150</v>
      </c>
      <c r="J17" s="3">
        <v>45801</v>
      </c>
      <c r="K17" s="2" t="s">
        <v>65</v>
      </c>
      <c r="L17" s="2" t="s">
        <v>132</v>
      </c>
      <c r="M17" t="s">
        <v>57</v>
      </c>
      <c r="N17" t="s">
        <v>77</v>
      </c>
      <c r="O17" t="s">
        <v>78</v>
      </c>
      <c r="P17" t="s">
        <v>79</v>
      </c>
      <c r="Q17" s="4"/>
      <c r="R17" s="4"/>
    </row>
    <row r="18" spans="1:18" x14ac:dyDescent="0.3">
      <c r="A18" s="5" t="s">
        <v>1861</v>
      </c>
      <c r="B18" s="2" t="s">
        <v>151</v>
      </c>
      <c r="C18" s="2" t="s">
        <v>152</v>
      </c>
      <c r="D18" s="2" t="s">
        <v>153</v>
      </c>
      <c r="E18" s="2" t="s">
        <v>154</v>
      </c>
      <c r="F18" s="2" t="s">
        <v>155</v>
      </c>
      <c r="G18" s="2">
        <v>6180</v>
      </c>
      <c r="H18" s="3">
        <v>45793</v>
      </c>
      <c r="I18" s="2" t="s">
        <v>156</v>
      </c>
      <c r="J18" s="3">
        <v>45808</v>
      </c>
      <c r="K18" s="2" t="s">
        <v>76</v>
      </c>
      <c r="L18" s="2" t="s">
        <v>132</v>
      </c>
      <c r="M18" t="s">
        <v>157</v>
      </c>
      <c r="N18" t="s">
        <v>158</v>
      </c>
      <c r="O18" t="s">
        <v>69</v>
      </c>
      <c r="Q18" s="4"/>
      <c r="R18" s="4"/>
    </row>
    <row r="19" spans="1:18" x14ac:dyDescent="0.3">
      <c r="A19" s="5" t="s">
        <v>1862</v>
      </c>
      <c r="B19" s="2" t="s">
        <v>159</v>
      </c>
      <c r="C19" s="2" t="s">
        <v>160</v>
      </c>
      <c r="D19" s="2" t="s">
        <v>161</v>
      </c>
      <c r="E19" s="2" t="s">
        <v>162</v>
      </c>
      <c r="F19" s="2" t="s">
        <v>163</v>
      </c>
      <c r="G19" s="2">
        <v>6885</v>
      </c>
      <c r="H19" s="3">
        <v>45565</v>
      </c>
      <c r="I19" s="2" t="s">
        <v>164</v>
      </c>
      <c r="J19" s="3">
        <v>45821</v>
      </c>
      <c r="K19" s="2" t="s">
        <v>100</v>
      </c>
      <c r="L19" s="2" t="s">
        <v>113</v>
      </c>
      <c r="M19" t="s">
        <v>57</v>
      </c>
      <c r="N19" t="s">
        <v>77</v>
      </c>
      <c r="O19" t="s">
        <v>78</v>
      </c>
      <c r="P19" t="s">
        <v>79</v>
      </c>
      <c r="Q19" s="4"/>
      <c r="R19" s="4"/>
    </row>
    <row r="20" spans="1:18" x14ac:dyDescent="0.3">
      <c r="A20" s="5" t="s">
        <v>1863</v>
      </c>
      <c r="B20" s="2" t="s">
        <v>165</v>
      </c>
      <c r="C20" s="2" t="s">
        <v>166</v>
      </c>
      <c r="D20" s="2" t="s">
        <v>167</v>
      </c>
      <c r="E20" s="2" t="s">
        <v>168</v>
      </c>
      <c r="F20" s="2" t="s">
        <v>169</v>
      </c>
      <c r="G20" s="2">
        <v>6917</v>
      </c>
      <c r="H20" s="3">
        <v>45752</v>
      </c>
      <c r="I20" s="2" t="s">
        <v>170</v>
      </c>
      <c r="J20" s="3">
        <v>45824</v>
      </c>
      <c r="K20" s="2" t="s">
        <v>100</v>
      </c>
      <c r="L20" s="2" t="s">
        <v>93</v>
      </c>
      <c r="M20" t="s">
        <v>157</v>
      </c>
      <c r="N20" t="s">
        <v>158</v>
      </c>
      <c r="O20" t="s">
        <v>69</v>
      </c>
      <c r="Q20" s="4"/>
      <c r="R20" s="4"/>
    </row>
    <row r="21" spans="1:18" x14ac:dyDescent="0.3">
      <c r="A21" s="5" t="s">
        <v>1864</v>
      </c>
      <c r="B21" s="2" t="s">
        <v>171</v>
      </c>
      <c r="C21" s="2" t="s">
        <v>172</v>
      </c>
      <c r="D21" s="2" t="s">
        <v>173</v>
      </c>
      <c r="E21" s="2" t="s">
        <v>174</v>
      </c>
      <c r="F21" s="2" t="s">
        <v>175</v>
      </c>
      <c r="G21" s="2">
        <v>7099</v>
      </c>
      <c r="H21" s="3">
        <v>45716</v>
      </c>
      <c r="I21" s="2" t="s">
        <v>176</v>
      </c>
      <c r="J21" s="3">
        <v>45837</v>
      </c>
      <c r="K21" s="2" t="s">
        <v>76</v>
      </c>
      <c r="L21" s="2" t="s">
        <v>132</v>
      </c>
      <c r="M21" t="s">
        <v>157</v>
      </c>
      <c r="N21" t="s">
        <v>158</v>
      </c>
      <c r="O21" t="s">
        <v>69</v>
      </c>
      <c r="Q21" s="4"/>
      <c r="R21" s="4"/>
    </row>
    <row r="22" spans="1:18" x14ac:dyDescent="0.3">
      <c r="A22" s="5" t="s">
        <v>1865</v>
      </c>
      <c r="B22" s="2" t="s">
        <v>177</v>
      </c>
      <c r="C22" s="2" t="s">
        <v>178</v>
      </c>
      <c r="D22" s="2" t="s">
        <v>179</v>
      </c>
      <c r="E22" s="2" t="s">
        <v>180</v>
      </c>
      <c r="F22" s="2" t="s">
        <v>181</v>
      </c>
      <c r="G22" s="2">
        <v>7210</v>
      </c>
      <c r="H22" s="3">
        <v>45658</v>
      </c>
      <c r="I22" s="2" t="s">
        <v>182</v>
      </c>
      <c r="J22" s="3">
        <v>45826</v>
      </c>
      <c r="K22" s="2" t="s">
        <v>76</v>
      </c>
      <c r="L22" s="2" t="s">
        <v>113</v>
      </c>
      <c r="M22" t="s">
        <v>57</v>
      </c>
      <c r="N22" t="s">
        <v>77</v>
      </c>
      <c r="O22" t="s">
        <v>78</v>
      </c>
      <c r="P22" t="s">
        <v>79</v>
      </c>
      <c r="Q22" s="4"/>
      <c r="R22" s="4"/>
    </row>
    <row r="23" spans="1:18" x14ac:dyDescent="0.3">
      <c r="A23" s="5" t="s">
        <v>1866</v>
      </c>
      <c r="B23" s="2" t="s">
        <v>183</v>
      </c>
      <c r="C23" s="2" t="s">
        <v>184</v>
      </c>
      <c r="D23" s="2" t="s">
        <v>185</v>
      </c>
      <c r="E23" s="2" t="s">
        <v>186</v>
      </c>
      <c r="F23" s="2" t="s">
        <v>187</v>
      </c>
      <c r="G23" s="2">
        <v>7496</v>
      </c>
      <c r="H23" s="3">
        <v>45448</v>
      </c>
      <c r="I23" s="2" t="s">
        <v>188</v>
      </c>
      <c r="J23" s="3">
        <v>45856</v>
      </c>
      <c r="K23" s="2" t="s">
        <v>76</v>
      </c>
      <c r="L23" s="2" t="s">
        <v>93</v>
      </c>
      <c r="M23" t="s">
        <v>57</v>
      </c>
      <c r="N23" t="s">
        <v>77</v>
      </c>
      <c r="O23" t="s">
        <v>78</v>
      </c>
      <c r="P23" t="s">
        <v>79</v>
      </c>
      <c r="Q23" s="4"/>
      <c r="R23" s="4"/>
    </row>
    <row r="24" spans="1:18" x14ac:dyDescent="0.3">
      <c r="A24" s="5" t="s">
        <v>1867</v>
      </c>
      <c r="B24" s="2" t="s">
        <v>189</v>
      </c>
      <c r="C24" s="2" t="s">
        <v>190</v>
      </c>
      <c r="D24" s="2" t="s">
        <v>191</v>
      </c>
      <c r="E24" s="2" t="s">
        <v>192</v>
      </c>
      <c r="F24" s="2" t="s">
        <v>193</v>
      </c>
      <c r="G24" s="2">
        <v>7619</v>
      </c>
      <c r="H24" s="3">
        <v>45597</v>
      </c>
      <c r="I24" s="2" t="s">
        <v>194</v>
      </c>
      <c r="J24" s="3">
        <v>45849</v>
      </c>
      <c r="K24" s="2" t="s">
        <v>100</v>
      </c>
      <c r="L24" s="2" t="s">
        <v>93</v>
      </c>
      <c r="M24" t="s">
        <v>57</v>
      </c>
      <c r="N24" t="s">
        <v>77</v>
      </c>
      <c r="O24" t="s">
        <v>78</v>
      </c>
      <c r="P24" t="s">
        <v>79</v>
      </c>
      <c r="Q24" s="4"/>
      <c r="R24" s="4"/>
    </row>
    <row r="25" spans="1:18" x14ac:dyDescent="0.3">
      <c r="A25" s="5" t="s">
        <v>1868</v>
      </c>
      <c r="B25" s="2" t="s">
        <v>195</v>
      </c>
      <c r="C25" s="2" t="s">
        <v>196</v>
      </c>
      <c r="D25" s="2" t="s">
        <v>197</v>
      </c>
      <c r="E25" s="2" t="s">
        <v>198</v>
      </c>
      <c r="F25" s="2" t="s">
        <v>199</v>
      </c>
      <c r="G25" s="2">
        <v>8799</v>
      </c>
      <c r="H25" s="3">
        <v>45608</v>
      </c>
      <c r="I25" s="2" t="s">
        <v>200</v>
      </c>
      <c r="J25" s="3">
        <v>45825</v>
      </c>
      <c r="K25" s="2" t="s">
        <v>65</v>
      </c>
      <c r="L25" s="2" t="s">
        <v>66</v>
      </c>
      <c r="M25" t="s">
        <v>57</v>
      </c>
      <c r="N25" t="s">
        <v>77</v>
      </c>
      <c r="O25" t="s">
        <v>78</v>
      </c>
      <c r="P25" t="s">
        <v>79</v>
      </c>
      <c r="Q25" s="4"/>
      <c r="R25" s="4"/>
    </row>
    <row r="26" spans="1:18" x14ac:dyDescent="0.3">
      <c r="A26" s="5" t="s">
        <v>1869</v>
      </c>
      <c r="B26" s="2" t="s">
        <v>201</v>
      </c>
      <c r="C26" s="2" t="s">
        <v>202</v>
      </c>
      <c r="D26" s="2" t="s">
        <v>203</v>
      </c>
      <c r="E26" s="2" t="s">
        <v>204</v>
      </c>
      <c r="F26" s="2" t="s">
        <v>205</v>
      </c>
      <c r="G26" s="2">
        <v>9222</v>
      </c>
      <c r="H26" s="3">
        <v>45679</v>
      </c>
      <c r="I26" s="2" t="s">
        <v>206</v>
      </c>
      <c r="J26" s="3">
        <v>45840</v>
      </c>
      <c r="K26" s="2" t="s">
        <v>100</v>
      </c>
      <c r="L26" s="2" t="s">
        <v>66</v>
      </c>
      <c r="M26" t="s">
        <v>57</v>
      </c>
      <c r="N26" t="s">
        <v>77</v>
      </c>
      <c r="O26" t="s">
        <v>78</v>
      </c>
      <c r="P26" t="s">
        <v>79</v>
      </c>
      <c r="Q26" s="4"/>
      <c r="R26" s="4"/>
    </row>
    <row r="27" spans="1:18" x14ac:dyDescent="0.3">
      <c r="A27" s="5" t="s">
        <v>1870</v>
      </c>
      <c r="B27" s="2" t="s">
        <v>207</v>
      </c>
      <c r="C27" s="2" t="s">
        <v>208</v>
      </c>
      <c r="D27" s="2" t="s">
        <v>209</v>
      </c>
      <c r="E27" s="2" t="s">
        <v>210</v>
      </c>
      <c r="F27" s="2" t="s">
        <v>211</v>
      </c>
      <c r="G27" s="2">
        <v>9258</v>
      </c>
      <c r="H27" s="3">
        <v>45599</v>
      </c>
      <c r="I27" s="2" t="s">
        <v>212</v>
      </c>
      <c r="J27" s="3">
        <v>45838</v>
      </c>
      <c r="K27" s="2" t="s">
        <v>65</v>
      </c>
      <c r="L27" s="2" t="s">
        <v>93</v>
      </c>
      <c r="M27" t="s">
        <v>57</v>
      </c>
      <c r="N27" t="s">
        <v>77</v>
      </c>
      <c r="O27" t="s">
        <v>78</v>
      </c>
      <c r="P27" t="s">
        <v>79</v>
      </c>
      <c r="Q27" s="4"/>
      <c r="R27" s="4"/>
    </row>
    <row r="28" spans="1:18" x14ac:dyDescent="0.3">
      <c r="A28" s="5" t="s">
        <v>1871</v>
      </c>
      <c r="B28" s="2" t="s">
        <v>213</v>
      </c>
      <c r="C28" s="2" t="s">
        <v>214</v>
      </c>
      <c r="D28" s="2" t="s">
        <v>215</v>
      </c>
      <c r="E28" s="2" t="s">
        <v>216</v>
      </c>
      <c r="F28" s="2" t="s">
        <v>217</v>
      </c>
      <c r="G28" s="2">
        <v>10457</v>
      </c>
      <c r="H28" s="3">
        <v>45568</v>
      </c>
      <c r="I28" s="2" t="s">
        <v>218</v>
      </c>
      <c r="J28" s="3">
        <v>45835</v>
      </c>
      <c r="K28" s="2" t="s">
        <v>65</v>
      </c>
      <c r="L28" s="2" t="s">
        <v>93</v>
      </c>
      <c r="M28" t="s">
        <v>57</v>
      </c>
      <c r="N28" t="s">
        <v>77</v>
      </c>
      <c r="O28" t="s">
        <v>78</v>
      </c>
      <c r="P28" t="s">
        <v>79</v>
      </c>
      <c r="Q28" s="4"/>
      <c r="R28" s="4"/>
    </row>
    <row r="29" spans="1:18" x14ac:dyDescent="0.3">
      <c r="A29" s="5" t="s">
        <v>1872</v>
      </c>
      <c r="B29" s="2" t="s">
        <v>219</v>
      </c>
      <c r="C29" s="2" t="s">
        <v>220</v>
      </c>
      <c r="D29" s="2" t="s">
        <v>221</v>
      </c>
      <c r="E29" s="2" t="s">
        <v>222</v>
      </c>
      <c r="F29" s="2" t="s">
        <v>223</v>
      </c>
      <c r="G29" s="2">
        <v>10633</v>
      </c>
      <c r="H29" s="3">
        <v>45533</v>
      </c>
      <c r="I29" s="2" t="s">
        <v>224</v>
      </c>
      <c r="J29" s="3">
        <v>45805</v>
      </c>
      <c r="K29" s="2" t="s">
        <v>76</v>
      </c>
      <c r="L29" s="2" t="s">
        <v>86</v>
      </c>
      <c r="M29" t="s">
        <v>57</v>
      </c>
      <c r="N29" t="s">
        <v>77</v>
      </c>
      <c r="O29" t="s">
        <v>78</v>
      </c>
      <c r="P29" t="s">
        <v>79</v>
      </c>
      <c r="Q29" s="4"/>
      <c r="R29" s="4"/>
    </row>
    <row r="30" spans="1:18" x14ac:dyDescent="0.3">
      <c r="A30" s="5" t="s">
        <v>1873</v>
      </c>
      <c r="B30" s="2" t="s">
        <v>225</v>
      </c>
      <c r="C30" s="2" t="s">
        <v>226</v>
      </c>
      <c r="D30" s="2" t="s">
        <v>227</v>
      </c>
      <c r="E30" s="2" t="s">
        <v>228</v>
      </c>
      <c r="F30" s="2" t="s">
        <v>229</v>
      </c>
      <c r="G30" s="2">
        <v>10638</v>
      </c>
      <c r="H30" s="3">
        <v>45592</v>
      </c>
      <c r="I30" s="2" t="s">
        <v>230</v>
      </c>
      <c r="J30" s="3">
        <v>45803</v>
      </c>
      <c r="K30" s="2" t="s">
        <v>65</v>
      </c>
      <c r="L30" s="2" t="s">
        <v>93</v>
      </c>
      <c r="M30" t="s">
        <v>57</v>
      </c>
      <c r="N30" t="s">
        <v>77</v>
      </c>
      <c r="O30" t="s">
        <v>78</v>
      </c>
      <c r="P30" t="s">
        <v>79</v>
      </c>
      <c r="Q30" s="4"/>
      <c r="R30" s="4"/>
    </row>
    <row r="31" spans="1:18" x14ac:dyDescent="0.3">
      <c r="A31" s="5" t="s">
        <v>1874</v>
      </c>
      <c r="B31" s="2" t="s">
        <v>231</v>
      </c>
      <c r="C31" s="2" t="s">
        <v>232</v>
      </c>
      <c r="D31" s="2" t="s">
        <v>215</v>
      </c>
      <c r="E31" s="2" t="s">
        <v>233</v>
      </c>
      <c r="F31" s="2" t="s">
        <v>234</v>
      </c>
      <c r="G31" s="2">
        <v>11101</v>
      </c>
      <c r="H31" s="3">
        <v>45701</v>
      </c>
      <c r="I31" s="2" t="s">
        <v>235</v>
      </c>
      <c r="J31" s="3">
        <v>45843</v>
      </c>
      <c r="K31" s="2" t="s">
        <v>65</v>
      </c>
      <c r="L31" s="2" t="s">
        <v>113</v>
      </c>
      <c r="M31" t="s">
        <v>57</v>
      </c>
      <c r="N31" t="s">
        <v>77</v>
      </c>
      <c r="O31" t="s">
        <v>78</v>
      </c>
      <c r="P31" t="s">
        <v>79</v>
      </c>
      <c r="Q31" s="4"/>
      <c r="R31" s="4"/>
    </row>
    <row r="32" spans="1:18" x14ac:dyDescent="0.3">
      <c r="A32" s="5" t="s">
        <v>1875</v>
      </c>
      <c r="B32" s="2" t="s">
        <v>236</v>
      </c>
      <c r="C32" s="2" t="s">
        <v>237</v>
      </c>
      <c r="D32" s="2" t="s">
        <v>238</v>
      </c>
      <c r="E32" s="2" t="s">
        <v>239</v>
      </c>
      <c r="F32" s="2" t="s">
        <v>240</v>
      </c>
      <c r="G32" s="2">
        <v>11847</v>
      </c>
      <c r="H32" s="3">
        <v>45465</v>
      </c>
      <c r="I32" s="2" t="s">
        <v>241</v>
      </c>
      <c r="J32" s="3">
        <v>45854</v>
      </c>
      <c r="K32" s="2" t="s">
        <v>65</v>
      </c>
      <c r="L32" s="2" t="s">
        <v>93</v>
      </c>
      <c r="M32" t="s">
        <v>57</v>
      </c>
      <c r="N32" t="s">
        <v>77</v>
      </c>
      <c r="O32" t="s">
        <v>78</v>
      </c>
      <c r="P32" t="s">
        <v>79</v>
      </c>
      <c r="Q32" s="4"/>
      <c r="R32" s="4"/>
    </row>
    <row r="33" spans="1:18" x14ac:dyDescent="0.3">
      <c r="A33" s="5" t="s">
        <v>1876</v>
      </c>
      <c r="B33" s="2" t="s">
        <v>242</v>
      </c>
      <c r="C33" s="2" t="s">
        <v>243</v>
      </c>
      <c r="D33" s="2" t="s">
        <v>244</v>
      </c>
      <c r="E33" s="2" t="s">
        <v>245</v>
      </c>
      <c r="F33" s="2" t="s">
        <v>246</v>
      </c>
      <c r="G33" s="2">
        <v>12504</v>
      </c>
      <c r="H33" s="3">
        <v>45737</v>
      </c>
      <c r="I33" s="2" t="s">
        <v>247</v>
      </c>
      <c r="J33" s="3">
        <v>45820</v>
      </c>
      <c r="K33" s="2" t="s">
        <v>65</v>
      </c>
      <c r="L33" s="2" t="s">
        <v>132</v>
      </c>
      <c r="M33" t="s">
        <v>157</v>
      </c>
      <c r="N33" t="s">
        <v>158</v>
      </c>
      <c r="O33" t="s">
        <v>69</v>
      </c>
      <c r="Q33" s="4"/>
      <c r="R33" s="4"/>
    </row>
    <row r="34" spans="1:18" x14ac:dyDescent="0.3">
      <c r="A34" s="5" t="s">
        <v>1877</v>
      </c>
      <c r="B34" s="2" t="s">
        <v>248</v>
      </c>
      <c r="C34" s="2" t="s">
        <v>249</v>
      </c>
      <c r="D34" s="2" t="s">
        <v>250</v>
      </c>
      <c r="E34" s="2" t="s">
        <v>251</v>
      </c>
      <c r="F34" s="2" t="s">
        <v>252</v>
      </c>
      <c r="G34" s="2">
        <v>12611</v>
      </c>
      <c r="H34" s="3">
        <v>45569</v>
      </c>
      <c r="I34" s="2" t="s">
        <v>253</v>
      </c>
      <c r="J34" s="3">
        <v>45837</v>
      </c>
      <c r="K34" s="2" t="s">
        <v>100</v>
      </c>
      <c r="L34" s="2" t="s">
        <v>66</v>
      </c>
      <c r="M34" t="s">
        <v>57</v>
      </c>
      <c r="N34" t="s">
        <v>77</v>
      </c>
      <c r="O34" t="s">
        <v>78</v>
      </c>
      <c r="P34" t="s">
        <v>79</v>
      </c>
      <c r="Q34" s="4"/>
      <c r="R34" s="4"/>
    </row>
    <row r="35" spans="1:18" x14ac:dyDescent="0.3">
      <c r="A35" s="5" t="s">
        <v>1878</v>
      </c>
      <c r="B35" s="2" t="s">
        <v>254</v>
      </c>
      <c r="C35" s="2" t="s">
        <v>255</v>
      </c>
      <c r="D35" s="2" t="s">
        <v>256</v>
      </c>
      <c r="E35" s="2" t="s">
        <v>257</v>
      </c>
      <c r="F35" s="2" t="s">
        <v>258</v>
      </c>
      <c r="G35" s="2">
        <v>12729</v>
      </c>
      <c r="H35" s="3">
        <v>45460</v>
      </c>
      <c r="I35" s="2" t="s">
        <v>259</v>
      </c>
      <c r="J35" s="3">
        <v>45827</v>
      </c>
      <c r="K35" s="2" t="s">
        <v>76</v>
      </c>
      <c r="L35" s="2" t="s">
        <v>86</v>
      </c>
      <c r="M35" t="s">
        <v>57</v>
      </c>
      <c r="N35" t="s">
        <v>77</v>
      </c>
      <c r="O35" t="s">
        <v>78</v>
      </c>
      <c r="P35" t="s">
        <v>79</v>
      </c>
      <c r="Q35" s="4"/>
      <c r="R35" s="4"/>
    </row>
    <row r="36" spans="1:18" x14ac:dyDescent="0.3">
      <c r="A36" s="5" t="s">
        <v>1879</v>
      </c>
      <c r="B36" s="2" t="s">
        <v>260</v>
      </c>
      <c r="C36" s="2" t="s">
        <v>261</v>
      </c>
      <c r="D36" s="2" t="s">
        <v>262</v>
      </c>
      <c r="E36" s="2" t="s">
        <v>263</v>
      </c>
      <c r="F36" s="2" t="s">
        <v>264</v>
      </c>
      <c r="G36" s="2">
        <v>12757</v>
      </c>
      <c r="H36" s="3">
        <v>45708</v>
      </c>
      <c r="I36" s="2" t="s">
        <v>265</v>
      </c>
      <c r="J36" s="3">
        <v>45845</v>
      </c>
      <c r="K36" s="2" t="s">
        <v>100</v>
      </c>
      <c r="L36" s="2" t="s">
        <v>66</v>
      </c>
      <c r="M36" t="s">
        <v>57</v>
      </c>
      <c r="N36" t="s">
        <v>77</v>
      </c>
      <c r="O36" t="s">
        <v>78</v>
      </c>
      <c r="P36" t="s">
        <v>79</v>
      </c>
      <c r="Q36" s="4"/>
      <c r="R36" s="4"/>
    </row>
    <row r="37" spans="1:18" x14ac:dyDescent="0.3">
      <c r="A37" s="5" t="s">
        <v>1880</v>
      </c>
      <c r="B37" s="2" t="s">
        <v>266</v>
      </c>
      <c r="C37" s="2" t="s">
        <v>267</v>
      </c>
      <c r="D37" s="2" t="s">
        <v>268</v>
      </c>
      <c r="E37" s="2" t="s">
        <v>269</v>
      </c>
      <c r="F37" s="2" t="s">
        <v>270</v>
      </c>
      <c r="G37" s="2">
        <v>12780</v>
      </c>
      <c r="H37" s="3">
        <v>45760</v>
      </c>
      <c r="I37" s="2" t="s">
        <v>271</v>
      </c>
      <c r="J37" s="3">
        <v>45846</v>
      </c>
      <c r="K37" s="2" t="s">
        <v>65</v>
      </c>
      <c r="L37" s="2" t="s">
        <v>93</v>
      </c>
      <c r="M37" t="s">
        <v>157</v>
      </c>
      <c r="N37" t="s">
        <v>158</v>
      </c>
      <c r="O37" t="s">
        <v>69</v>
      </c>
      <c r="Q37" s="4"/>
      <c r="R37" s="4"/>
    </row>
    <row r="38" spans="1:18" x14ac:dyDescent="0.3">
      <c r="A38" s="5" t="s">
        <v>1881</v>
      </c>
      <c r="B38" s="2" t="s">
        <v>272</v>
      </c>
      <c r="C38" s="2" t="s">
        <v>273</v>
      </c>
      <c r="D38" s="2" t="s">
        <v>274</v>
      </c>
      <c r="E38" s="2" t="s">
        <v>275</v>
      </c>
      <c r="F38" s="2" t="s">
        <v>276</v>
      </c>
      <c r="G38" s="2">
        <v>13056</v>
      </c>
      <c r="H38" s="3">
        <v>45465</v>
      </c>
      <c r="I38" s="2" t="s">
        <v>277</v>
      </c>
      <c r="J38" s="3">
        <v>45839</v>
      </c>
      <c r="K38" s="2" t="s">
        <v>100</v>
      </c>
      <c r="L38" s="2" t="s">
        <v>66</v>
      </c>
      <c r="M38" t="s">
        <v>57</v>
      </c>
      <c r="N38" t="s">
        <v>77</v>
      </c>
      <c r="O38" t="s">
        <v>78</v>
      </c>
      <c r="P38" t="s">
        <v>79</v>
      </c>
      <c r="Q38" s="4"/>
      <c r="R38" s="4"/>
    </row>
    <row r="39" spans="1:18" x14ac:dyDescent="0.3">
      <c r="A39" s="5" t="s">
        <v>1882</v>
      </c>
      <c r="B39" s="2" t="s">
        <v>278</v>
      </c>
      <c r="C39" s="2" t="s">
        <v>279</v>
      </c>
      <c r="D39" s="2" t="s">
        <v>280</v>
      </c>
      <c r="E39" s="2" t="s">
        <v>281</v>
      </c>
      <c r="F39" s="2" t="s">
        <v>282</v>
      </c>
      <c r="G39" s="2">
        <v>13211</v>
      </c>
      <c r="H39" s="3">
        <v>45771</v>
      </c>
      <c r="I39" s="2" t="s">
        <v>283</v>
      </c>
      <c r="J39" s="3">
        <v>45825</v>
      </c>
      <c r="K39" s="2" t="s">
        <v>100</v>
      </c>
      <c r="L39" s="2" t="s">
        <v>66</v>
      </c>
      <c r="M39" t="s">
        <v>157</v>
      </c>
      <c r="N39" t="s">
        <v>158</v>
      </c>
      <c r="O39" t="s">
        <v>69</v>
      </c>
      <c r="Q39" s="4"/>
      <c r="R39" s="4"/>
    </row>
    <row r="40" spans="1:18" x14ac:dyDescent="0.3">
      <c r="A40" s="5" t="s">
        <v>1883</v>
      </c>
      <c r="B40" s="2" t="s">
        <v>284</v>
      </c>
      <c r="C40" s="2" t="s">
        <v>285</v>
      </c>
      <c r="D40" s="2" t="s">
        <v>262</v>
      </c>
      <c r="E40" s="2" t="s">
        <v>286</v>
      </c>
      <c r="F40" s="2" t="s">
        <v>287</v>
      </c>
      <c r="G40" s="2">
        <v>13334</v>
      </c>
      <c r="H40" s="3">
        <v>45511</v>
      </c>
      <c r="I40" s="2" t="s">
        <v>288</v>
      </c>
      <c r="J40" s="3">
        <v>45805</v>
      </c>
      <c r="K40" s="2" t="s">
        <v>76</v>
      </c>
      <c r="L40" s="2" t="s">
        <v>86</v>
      </c>
      <c r="M40" t="s">
        <v>57</v>
      </c>
      <c r="N40" t="s">
        <v>77</v>
      </c>
      <c r="O40" t="s">
        <v>78</v>
      </c>
      <c r="P40" t="s">
        <v>79</v>
      </c>
      <c r="Q40" s="4"/>
      <c r="R40" s="4"/>
    </row>
    <row r="41" spans="1:18" x14ac:dyDescent="0.3">
      <c r="A41" s="5" t="s">
        <v>1884</v>
      </c>
      <c r="B41" s="2" t="s">
        <v>289</v>
      </c>
      <c r="C41" s="2" t="s">
        <v>290</v>
      </c>
      <c r="D41" s="2" t="s">
        <v>215</v>
      </c>
      <c r="E41" s="2" t="s">
        <v>291</v>
      </c>
      <c r="F41" s="2" t="s">
        <v>292</v>
      </c>
      <c r="G41" s="2">
        <v>13364</v>
      </c>
      <c r="H41" s="3">
        <v>45721</v>
      </c>
      <c r="I41" s="2" t="s">
        <v>293</v>
      </c>
      <c r="J41" s="3">
        <v>45820</v>
      </c>
      <c r="K41" s="2" t="s">
        <v>76</v>
      </c>
      <c r="L41" s="2" t="s">
        <v>86</v>
      </c>
      <c r="M41" t="s">
        <v>157</v>
      </c>
      <c r="N41" t="s">
        <v>158</v>
      </c>
      <c r="O41" t="s">
        <v>69</v>
      </c>
      <c r="Q41" s="4"/>
      <c r="R41" s="4"/>
    </row>
    <row r="42" spans="1:18" x14ac:dyDescent="0.3">
      <c r="A42" s="5" t="s">
        <v>1885</v>
      </c>
      <c r="B42" s="2" t="s">
        <v>294</v>
      </c>
      <c r="C42" s="2" t="s">
        <v>295</v>
      </c>
      <c r="D42" s="2" t="s">
        <v>296</v>
      </c>
      <c r="E42" s="2" t="s">
        <v>297</v>
      </c>
      <c r="F42" s="2" t="s">
        <v>298</v>
      </c>
      <c r="G42" s="2">
        <v>13596</v>
      </c>
      <c r="H42" s="3">
        <v>45499</v>
      </c>
      <c r="I42" s="2" t="s">
        <v>299</v>
      </c>
      <c r="J42" s="3">
        <v>45809</v>
      </c>
      <c r="K42" s="2" t="s">
        <v>76</v>
      </c>
      <c r="L42" s="2" t="s">
        <v>132</v>
      </c>
      <c r="M42" t="s">
        <v>57</v>
      </c>
      <c r="N42" t="s">
        <v>77</v>
      </c>
      <c r="O42" t="s">
        <v>78</v>
      </c>
      <c r="P42" t="s">
        <v>79</v>
      </c>
      <c r="Q42" s="4"/>
      <c r="R42" s="4"/>
    </row>
    <row r="43" spans="1:18" x14ac:dyDescent="0.3">
      <c r="A43" s="5" t="s">
        <v>1886</v>
      </c>
      <c r="B43" s="2" t="s">
        <v>300</v>
      </c>
      <c r="C43" s="2" t="s">
        <v>301</v>
      </c>
      <c r="D43" s="2" t="s">
        <v>302</v>
      </c>
      <c r="E43" s="2" t="s">
        <v>303</v>
      </c>
      <c r="F43" s="2" t="s">
        <v>304</v>
      </c>
      <c r="G43" s="2">
        <v>13600</v>
      </c>
      <c r="H43" s="3">
        <v>45583</v>
      </c>
      <c r="I43" s="2" t="s">
        <v>305</v>
      </c>
      <c r="J43" s="3">
        <v>45813</v>
      </c>
      <c r="K43" s="2" t="s">
        <v>65</v>
      </c>
      <c r="L43" s="2" t="s">
        <v>113</v>
      </c>
      <c r="M43" t="s">
        <v>57</v>
      </c>
      <c r="N43" t="s">
        <v>77</v>
      </c>
      <c r="O43" t="s">
        <v>78</v>
      </c>
      <c r="P43" t="s">
        <v>79</v>
      </c>
      <c r="Q43" s="4"/>
      <c r="R43" s="4"/>
    </row>
    <row r="44" spans="1:18" x14ac:dyDescent="0.3">
      <c r="A44" s="5" t="s">
        <v>1887</v>
      </c>
      <c r="B44" s="2" t="s">
        <v>306</v>
      </c>
      <c r="C44" s="2" t="s">
        <v>307</v>
      </c>
      <c r="D44" s="2" t="s">
        <v>308</v>
      </c>
      <c r="E44" s="2" t="s">
        <v>309</v>
      </c>
      <c r="F44" s="2" t="s">
        <v>310</v>
      </c>
      <c r="G44" s="2">
        <v>14468</v>
      </c>
      <c r="H44" s="3">
        <v>45462</v>
      </c>
      <c r="I44" s="2" t="s">
        <v>311</v>
      </c>
      <c r="J44" s="3">
        <v>45830</v>
      </c>
      <c r="K44" s="2" t="s">
        <v>76</v>
      </c>
      <c r="L44" s="2" t="s">
        <v>113</v>
      </c>
      <c r="M44" t="s">
        <v>57</v>
      </c>
      <c r="N44" t="s">
        <v>77</v>
      </c>
      <c r="O44" t="s">
        <v>78</v>
      </c>
      <c r="P44" t="s">
        <v>79</v>
      </c>
      <c r="Q44" s="4"/>
      <c r="R44" s="4"/>
    </row>
    <row r="45" spans="1:18" x14ac:dyDescent="0.3">
      <c r="A45" s="5" t="s">
        <v>1888</v>
      </c>
      <c r="B45" s="2" t="s">
        <v>312</v>
      </c>
      <c r="C45" s="2" t="s">
        <v>261</v>
      </c>
      <c r="D45" s="2" t="s">
        <v>313</v>
      </c>
      <c r="E45" s="2" t="s">
        <v>314</v>
      </c>
      <c r="F45" s="2" t="s">
        <v>315</v>
      </c>
      <c r="G45" s="2">
        <v>14505</v>
      </c>
      <c r="H45" s="3">
        <v>45711</v>
      </c>
      <c r="I45" s="2" t="s">
        <v>316</v>
      </c>
      <c r="J45" s="3">
        <v>45818</v>
      </c>
      <c r="K45" s="2" t="s">
        <v>100</v>
      </c>
      <c r="L45" s="2" t="s">
        <v>132</v>
      </c>
      <c r="M45" t="s">
        <v>157</v>
      </c>
      <c r="N45" t="s">
        <v>158</v>
      </c>
      <c r="O45" t="s">
        <v>69</v>
      </c>
      <c r="Q45" s="4"/>
      <c r="R45" s="4"/>
    </row>
    <row r="46" spans="1:18" x14ac:dyDescent="0.3">
      <c r="A46" s="5" t="s">
        <v>1889</v>
      </c>
      <c r="B46" s="2" t="s">
        <v>317</v>
      </c>
      <c r="C46" s="2" t="s">
        <v>318</v>
      </c>
      <c r="D46" s="2" t="s">
        <v>319</v>
      </c>
      <c r="E46" s="2" t="s">
        <v>320</v>
      </c>
      <c r="F46" s="2" t="s">
        <v>321</v>
      </c>
      <c r="G46" s="2">
        <v>14680</v>
      </c>
      <c r="H46" s="3">
        <v>45796</v>
      </c>
      <c r="I46" s="2" t="s">
        <v>322</v>
      </c>
      <c r="J46" s="3">
        <v>45848</v>
      </c>
      <c r="K46" s="2" t="s">
        <v>65</v>
      </c>
      <c r="L46" s="2" t="s">
        <v>66</v>
      </c>
      <c r="M46" t="s">
        <v>157</v>
      </c>
      <c r="N46" t="s">
        <v>158</v>
      </c>
      <c r="O46" t="s">
        <v>69</v>
      </c>
      <c r="Q46" s="4"/>
      <c r="R46" s="4"/>
    </row>
    <row r="47" spans="1:18" x14ac:dyDescent="0.3">
      <c r="A47" s="5" t="s">
        <v>1890</v>
      </c>
      <c r="B47" s="2" t="s">
        <v>323</v>
      </c>
      <c r="C47" s="2" t="s">
        <v>324</v>
      </c>
      <c r="D47" s="2" t="s">
        <v>325</v>
      </c>
      <c r="E47" s="2" t="s">
        <v>326</v>
      </c>
      <c r="F47" s="2" t="s">
        <v>327</v>
      </c>
      <c r="G47" s="2">
        <v>14805</v>
      </c>
      <c r="H47" s="3">
        <v>45690</v>
      </c>
      <c r="I47" s="2" t="s">
        <v>328</v>
      </c>
      <c r="J47" s="3">
        <v>45837</v>
      </c>
      <c r="K47" s="2" t="s">
        <v>65</v>
      </c>
      <c r="L47" s="2" t="s">
        <v>93</v>
      </c>
      <c r="M47" t="s">
        <v>57</v>
      </c>
      <c r="N47" t="s">
        <v>77</v>
      </c>
      <c r="O47" t="s">
        <v>78</v>
      </c>
      <c r="P47" t="s">
        <v>79</v>
      </c>
      <c r="Q47" s="4"/>
      <c r="R47" s="4"/>
    </row>
    <row r="48" spans="1:18" x14ac:dyDescent="0.3">
      <c r="A48" s="5" t="s">
        <v>1891</v>
      </c>
      <c r="B48" s="2" t="s">
        <v>329</v>
      </c>
      <c r="C48" s="2" t="s">
        <v>330</v>
      </c>
      <c r="D48" s="2" t="s">
        <v>331</v>
      </c>
      <c r="E48" s="2" t="s">
        <v>332</v>
      </c>
      <c r="F48" s="2" t="s">
        <v>333</v>
      </c>
      <c r="G48" s="2">
        <v>15058</v>
      </c>
      <c r="H48" s="3">
        <v>45484</v>
      </c>
      <c r="I48" s="2" t="s">
        <v>334</v>
      </c>
      <c r="J48" s="3">
        <v>45855</v>
      </c>
      <c r="K48" s="2" t="s">
        <v>76</v>
      </c>
      <c r="L48" s="2" t="s">
        <v>132</v>
      </c>
      <c r="M48" t="s">
        <v>57</v>
      </c>
      <c r="N48" t="s">
        <v>77</v>
      </c>
      <c r="O48" t="s">
        <v>78</v>
      </c>
      <c r="P48" t="s">
        <v>79</v>
      </c>
      <c r="Q48" s="4"/>
      <c r="R48" s="4"/>
    </row>
    <row r="49" spans="1:18" x14ac:dyDescent="0.3">
      <c r="A49" s="5" t="s">
        <v>1892</v>
      </c>
      <c r="B49" s="2" t="s">
        <v>335</v>
      </c>
      <c r="C49" s="2" t="s">
        <v>336</v>
      </c>
      <c r="D49" s="2" t="s">
        <v>337</v>
      </c>
      <c r="E49" s="2" t="s">
        <v>338</v>
      </c>
      <c r="F49" s="2" t="s">
        <v>339</v>
      </c>
      <c r="G49" s="2">
        <v>15861</v>
      </c>
      <c r="H49" s="3">
        <v>45513</v>
      </c>
      <c r="I49" s="2" t="s">
        <v>340</v>
      </c>
      <c r="J49" s="3">
        <v>45804</v>
      </c>
      <c r="K49" s="2" t="s">
        <v>65</v>
      </c>
      <c r="L49" s="2" t="s">
        <v>93</v>
      </c>
      <c r="M49" t="s">
        <v>57</v>
      </c>
      <c r="N49" t="s">
        <v>77</v>
      </c>
      <c r="O49" t="s">
        <v>78</v>
      </c>
      <c r="P49" t="s">
        <v>79</v>
      </c>
      <c r="Q49" s="4"/>
      <c r="R49" s="4"/>
    </row>
    <row r="50" spans="1:18" x14ac:dyDescent="0.3">
      <c r="A50" s="5" t="s">
        <v>1893</v>
      </c>
      <c r="B50" s="2" t="s">
        <v>341</v>
      </c>
      <c r="C50" s="2" t="s">
        <v>342</v>
      </c>
      <c r="D50" s="2" t="s">
        <v>128</v>
      </c>
      <c r="E50" s="2" t="s">
        <v>343</v>
      </c>
      <c r="F50" s="2" t="s">
        <v>344</v>
      </c>
      <c r="G50" s="2">
        <v>15969</v>
      </c>
      <c r="H50" s="3">
        <v>45697</v>
      </c>
      <c r="I50" s="2" t="s">
        <v>345</v>
      </c>
      <c r="J50" s="3">
        <v>45810</v>
      </c>
      <c r="K50" s="2" t="s">
        <v>76</v>
      </c>
      <c r="L50" s="2" t="s">
        <v>86</v>
      </c>
      <c r="M50" t="s">
        <v>57</v>
      </c>
      <c r="N50" t="s">
        <v>77</v>
      </c>
      <c r="O50" t="s">
        <v>78</v>
      </c>
      <c r="P50" t="s">
        <v>79</v>
      </c>
      <c r="Q50" s="4"/>
      <c r="R50" s="4"/>
    </row>
    <row r="51" spans="1:18" x14ac:dyDescent="0.3">
      <c r="A51" s="5" t="s">
        <v>1894</v>
      </c>
      <c r="B51" s="2" t="s">
        <v>346</v>
      </c>
      <c r="C51" s="2" t="s">
        <v>347</v>
      </c>
      <c r="D51" s="2" t="s">
        <v>348</v>
      </c>
      <c r="E51" s="2" t="s">
        <v>349</v>
      </c>
      <c r="F51" s="2" t="s">
        <v>350</v>
      </c>
      <c r="G51" s="2">
        <v>16002</v>
      </c>
      <c r="H51" s="3">
        <v>45681</v>
      </c>
      <c r="I51" s="2" t="s">
        <v>351</v>
      </c>
      <c r="J51" s="3">
        <v>45846</v>
      </c>
      <c r="K51" s="2" t="s">
        <v>65</v>
      </c>
      <c r="L51" s="2" t="s">
        <v>132</v>
      </c>
      <c r="M51" t="s">
        <v>57</v>
      </c>
      <c r="N51" t="s">
        <v>77</v>
      </c>
      <c r="O51" t="s">
        <v>78</v>
      </c>
      <c r="P51" t="s">
        <v>79</v>
      </c>
      <c r="Q51" s="4"/>
      <c r="R51" s="4"/>
    </row>
    <row r="52" spans="1:18" x14ac:dyDescent="0.3">
      <c r="A52" s="5" t="s">
        <v>1895</v>
      </c>
      <c r="B52" s="2" t="s">
        <v>352</v>
      </c>
      <c r="C52" s="2" t="s">
        <v>353</v>
      </c>
      <c r="D52" s="2" t="s">
        <v>354</v>
      </c>
      <c r="E52" s="2" t="s">
        <v>355</v>
      </c>
      <c r="F52" s="2" t="s">
        <v>356</v>
      </c>
      <c r="G52" s="2">
        <v>16080</v>
      </c>
      <c r="H52" s="3">
        <v>45597</v>
      </c>
      <c r="I52" s="2" t="s">
        <v>357</v>
      </c>
      <c r="J52" s="3">
        <v>45833</v>
      </c>
      <c r="K52" s="2" t="s">
        <v>76</v>
      </c>
      <c r="L52" s="2" t="s">
        <v>113</v>
      </c>
      <c r="M52" t="s">
        <v>57</v>
      </c>
      <c r="N52" t="s">
        <v>77</v>
      </c>
      <c r="O52" t="s">
        <v>78</v>
      </c>
      <c r="P52" t="s">
        <v>79</v>
      </c>
      <c r="Q52" s="4"/>
      <c r="R52" s="4"/>
    </row>
    <row r="53" spans="1:18" x14ac:dyDescent="0.3">
      <c r="A53" s="5" t="s">
        <v>1896</v>
      </c>
      <c r="B53" s="2" t="s">
        <v>358</v>
      </c>
      <c r="C53" s="2" t="s">
        <v>359</v>
      </c>
      <c r="D53" s="2" t="s">
        <v>360</v>
      </c>
      <c r="E53" s="2" t="s">
        <v>361</v>
      </c>
      <c r="F53" s="2" t="s">
        <v>362</v>
      </c>
      <c r="G53" s="2">
        <v>16147</v>
      </c>
      <c r="H53" s="3">
        <v>45530</v>
      </c>
      <c r="I53" s="2" t="s">
        <v>363</v>
      </c>
      <c r="J53" s="3">
        <v>45854</v>
      </c>
      <c r="K53" s="2" t="s">
        <v>100</v>
      </c>
      <c r="L53" s="2" t="s">
        <v>66</v>
      </c>
      <c r="M53" t="s">
        <v>57</v>
      </c>
      <c r="N53" t="s">
        <v>77</v>
      </c>
      <c r="O53" t="s">
        <v>78</v>
      </c>
      <c r="P53" t="s">
        <v>79</v>
      </c>
      <c r="Q53" s="4"/>
      <c r="R53" s="4"/>
    </row>
    <row r="54" spans="1:18" x14ac:dyDescent="0.3">
      <c r="A54" s="5" t="s">
        <v>1897</v>
      </c>
      <c r="B54" s="2" t="s">
        <v>364</v>
      </c>
      <c r="C54" s="2" t="s">
        <v>365</v>
      </c>
      <c r="D54" s="2" t="s">
        <v>366</v>
      </c>
      <c r="E54" s="2" t="s">
        <v>367</v>
      </c>
      <c r="F54" s="2" t="s">
        <v>368</v>
      </c>
      <c r="G54" s="2">
        <v>17135</v>
      </c>
      <c r="H54" s="3">
        <v>45610</v>
      </c>
      <c r="I54" s="2" t="s">
        <v>369</v>
      </c>
      <c r="J54" s="3">
        <v>45825</v>
      </c>
      <c r="K54" s="2" t="s">
        <v>100</v>
      </c>
      <c r="L54" s="2" t="s">
        <v>86</v>
      </c>
      <c r="M54" t="s">
        <v>57</v>
      </c>
      <c r="N54" t="s">
        <v>77</v>
      </c>
      <c r="O54" t="s">
        <v>78</v>
      </c>
      <c r="P54" t="s">
        <v>79</v>
      </c>
      <c r="Q54" s="4"/>
      <c r="R54" s="4"/>
    </row>
    <row r="55" spans="1:18" x14ac:dyDescent="0.3">
      <c r="A55" s="5" t="s">
        <v>1898</v>
      </c>
      <c r="B55" s="2" t="s">
        <v>370</v>
      </c>
      <c r="C55" s="2" t="s">
        <v>371</v>
      </c>
      <c r="D55" s="2" t="s">
        <v>372</v>
      </c>
      <c r="E55" s="2" t="s">
        <v>373</v>
      </c>
      <c r="F55" s="2" t="s">
        <v>374</v>
      </c>
      <c r="G55" s="2">
        <v>17728</v>
      </c>
      <c r="H55" s="3">
        <v>45630</v>
      </c>
      <c r="I55" s="2" t="s">
        <v>375</v>
      </c>
      <c r="J55" s="3">
        <v>45815</v>
      </c>
      <c r="K55" s="2" t="s">
        <v>65</v>
      </c>
      <c r="L55" s="2" t="s">
        <v>66</v>
      </c>
      <c r="M55" t="s">
        <v>57</v>
      </c>
      <c r="N55" t="s">
        <v>77</v>
      </c>
      <c r="O55" t="s">
        <v>78</v>
      </c>
      <c r="P55" t="s">
        <v>79</v>
      </c>
      <c r="Q55" s="4"/>
      <c r="R55" s="4"/>
    </row>
    <row r="56" spans="1:18" x14ac:dyDescent="0.3">
      <c r="A56" s="5" t="s">
        <v>1899</v>
      </c>
      <c r="B56" s="2" t="s">
        <v>376</v>
      </c>
      <c r="C56" s="2" t="s">
        <v>377</v>
      </c>
      <c r="D56" s="2" t="s">
        <v>378</v>
      </c>
      <c r="E56" s="2" t="s">
        <v>379</v>
      </c>
      <c r="F56" s="2" t="s">
        <v>380</v>
      </c>
      <c r="G56" s="2">
        <v>18153</v>
      </c>
      <c r="H56" s="3">
        <v>45628</v>
      </c>
      <c r="I56" s="2" t="s">
        <v>381</v>
      </c>
      <c r="J56" s="3">
        <v>45806</v>
      </c>
      <c r="K56" s="2" t="s">
        <v>76</v>
      </c>
      <c r="L56" s="2" t="s">
        <v>113</v>
      </c>
      <c r="M56" t="s">
        <v>57</v>
      </c>
      <c r="N56" t="s">
        <v>77</v>
      </c>
      <c r="O56" t="s">
        <v>78</v>
      </c>
      <c r="P56" t="s">
        <v>79</v>
      </c>
      <c r="Q56" s="4"/>
      <c r="R56" s="4"/>
    </row>
    <row r="57" spans="1:18" x14ac:dyDescent="0.3">
      <c r="A57" s="5" t="s">
        <v>1900</v>
      </c>
      <c r="B57" s="2" t="s">
        <v>382</v>
      </c>
      <c r="C57" s="2" t="s">
        <v>383</v>
      </c>
      <c r="D57" s="2" t="s">
        <v>384</v>
      </c>
      <c r="E57" s="2" t="s">
        <v>385</v>
      </c>
      <c r="F57" s="2" t="s">
        <v>386</v>
      </c>
      <c r="G57" s="2">
        <v>18245</v>
      </c>
      <c r="H57" s="3">
        <v>45703</v>
      </c>
      <c r="I57" s="2" t="s">
        <v>387</v>
      </c>
      <c r="J57" s="3">
        <v>45815</v>
      </c>
      <c r="K57" s="2" t="s">
        <v>65</v>
      </c>
      <c r="L57" s="2" t="s">
        <v>132</v>
      </c>
      <c r="M57" t="s">
        <v>57</v>
      </c>
      <c r="N57" t="s">
        <v>77</v>
      </c>
      <c r="O57" t="s">
        <v>78</v>
      </c>
      <c r="P57" t="s">
        <v>79</v>
      </c>
      <c r="Q57" s="4"/>
      <c r="R57" s="4"/>
    </row>
    <row r="58" spans="1:18" x14ac:dyDescent="0.3">
      <c r="A58" s="5" t="s">
        <v>1901</v>
      </c>
      <c r="B58" s="2" t="s">
        <v>388</v>
      </c>
      <c r="C58" s="2" t="s">
        <v>389</v>
      </c>
      <c r="D58" s="2" t="s">
        <v>390</v>
      </c>
      <c r="E58" s="2" t="s">
        <v>391</v>
      </c>
      <c r="F58" s="2" t="s">
        <v>392</v>
      </c>
      <c r="G58" s="2">
        <v>18454</v>
      </c>
      <c r="H58" s="3">
        <v>45739</v>
      </c>
      <c r="I58" s="2" t="s">
        <v>393</v>
      </c>
      <c r="J58" s="3">
        <v>45813</v>
      </c>
      <c r="K58" s="2" t="s">
        <v>100</v>
      </c>
      <c r="L58" s="2" t="s">
        <v>86</v>
      </c>
      <c r="M58" t="s">
        <v>157</v>
      </c>
      <c r="N58" t="s">
        <v>158</v>
      </c>
      <c r="O58" t="s">
        <v>69</v>
      </c>
      <c r="Q58" s="4"/>
      <c r="R58" s="4"/>
    </row>
    <row r="59" spans="1:18" x14ac:dyDescent="0.3">
      <c r="A59" s="5" t="s">
        <v>1902</v>
      </c>
      <c r="B59" s="2" t="s">
        <v>394</v>
      </c>
      <c r="C59" s="2" t="s">
        <v>395</v>
      </c>
      <c r="D59" s="2" t="s">
        <v>396</v>
      </c>
      <c r="E59" s="2" t="s">
        <v>397</v>
      </c>
      <c r="F59" s="2" t="s">
        <v>398</v>
      </c>
      <c r="G59" s="2">
        <v>18818</v>
      </c>
      <c r="H59" s="3">
        <v>45512</v>
      </c>
      <c r="I59" s="2" t="s">
        <v>399</v>
      </c>
      <c r="J59" s="3">
        <v>45804</v>
      </c>
      <c r="K59" s="2" t="s">
        <v>76</v>
      </c>
      <c r="L59" s="2" t="s">
        <v>86</v>
      </c>
      <c r="M59" t="s">
        <v>57</v>
      </c>
      <c r="N59" t="s">
        <v>77</v>
      </c>
      <c r="O59" t="s">
        <v>78</v>
      </c>
      <c r="P59" t="s">
        <v>79</v>
      </c>
      <c r="Q59" s="4"/>
      <c r="R59" s="4"/>
    </row>
    <row r="60" spans="1:18" x14ac:dyDescent="0.3">
      <c r="A60" s="5" t="s">
        <v>1903</v>
      </c>
      <c r="B60" s="2" t="s">
        <v>400</v>
      </c>
      <c r="C60" s="2" t="s">
        <v>401</v>
      </c>
      <c r="D60" s="2" t="s">
        <v>402</v>
      </c>
      <c r="E60" s="2" t="s">
        <v>403</v>
      </c>
      <c r="F60" s="2" t="s">
        <v>404</v>
      </c>
      <c r="G60" s="2">
        <v>19348</v>
      </c>
      <c r="H60" s="3">
        <v>45443</v>
      </c>
      <c r="I60" s="2" t="s">
        <v>405</v>
      </c>
      <c r="J60" s="3">
        <v>45855</v>
      </c>
      <c r="K60" s="2" t="s">
        <v>100</v>
      </c>
      <c r="L60" s="2" t="s">
        <v>113</v>
      </c>
      <c r="M60" t="s">
        <v>57</v>
      </c>
      <c r="N60" t="s">
        <v>77</v>
      </c>
      <c r="O60" t="s">
        <v>78</v>
      </c>
      <c r="P60" t="s">
        <v>79</v>
      </c>
      <c r="Q60" s="4"/>
      <c r="R60" s="4"/>
    </row>
    <row r="61" spans="1:18" x14ac:dyDescent="0.3">
      <c r="A61" s="5" t="s">
        <v>1904</v>
      </c>
      <c r="B61" s="2" t="s">
        <v>406</v>
      </c>
      <c r="C61" s="2" t="s">
        <v>407</v>
      </c>
      <c r="D61" s="2" t="s">
        <v>408</v>
      </c>
      <c r="E61" s="2" t="s">
        <v>409</v>
      </c>
      <c r="F61" s="2" t="s">
        <v>410</v>
      </c>
      <c r="G61" s="2">
        <v>19388</v>
      </c>
      <c r="H61" s="3">
        <v>45435</v>
      </c>
      <c r="I61" s="2" t="s">
        <v>411</v>
      </c>
      <c r="J61" s="3">
        <v>45822</v>
      </c>
      <c r="K61" s="2" t="s">
        <v>76</v>
      </c>
      <c r="L61" s="2" t="s">
        <v>132</v>
      </c>
      <c r="M61" t="s">
        <v>57</v>
      </c>
      <c r="N61" t="s">
        <v>77</v>
      </c>
      <c r="O61" t="s">
        <v>78</v>
      </c>
      <c r="P61" t="s">
        <v>79</v>
      </c>
      <c r="Q61" s="4"/>
      <c r="R61" s="4"/>
    </row>
    <row r="62" spans="1:18" x14ac:dyDescent="0.3">
      <c r="A62" s="5" t="s">
        <v>1905</v>
      </c>
      <c r="B62" s="2" t="s">
        <v>412</v>
      </c>
      <c r="C62" s="2" t="s">
        <v>413</v>
      </c>
      <c r="D62" s="2" t="s">
        <v>414</v>
      </c>
      <c r="E62" s="2" t="s">
        <v>415</v>
      </c>
      <c r="F62" s="2" t="s">
        <v>416</v>
      </c>
      <c r="G62" s="2">
        <v>19516</v>
      </c>
      <c r="H62" s="3">
        <v>45533</v>
      </c>
      <c r="I62" s="2" t="s">
        <v>417</v>
      </c>
      <c r="J62" s="3">
        <v>45836</v>
      </c>
      <c r="K62" s="2" t="s">
        <v>100</v>
      </c>
      <c r="L62" s="2" t="s">
        <v>86</v>
      </c>
      <c r="M62" t="s">
        <v>57</v>
      </c>
      <c r="N62" t="s">
        <v>77</v>
      </c>
      <c r="O62" t="s">
        <v>78</v>
      </c>
      <c r="P62" t="s">
        <v>79</v>
      </c>
      <c r="Q62" s="4"/>
      <c r="R62" s="4"/>
    </row>
    <row r="63" spans="1:18" x14ac:dyDescent="0.3">
      <c r="A63" s="5" t="s">
        <v>1906</v>
      </c>
      <c r="B63" s="2" t="s">
        <v>418</v>
      </c>
      <c r="C63" s="2" t="s">
        <v>419</v>
      </c>
      <c r="D63" s="2" t="s">
        <v>420</v>
      </c>
      <c r="E63" s="2" t="s">
        <v>421</v>
      </c>
      <c r="F63" s="2" t="s">
        <v>422</v>
      </c>
      <c r="G63" s="2">
        <v>19884</v>
      </c>
      <c r="H63" s="3">
        <v>45598</v>
      </c>
      <c r="I63" s="2" t="s">
        <v>423</v>
      </c>
      <c r="J63" s="3">
        <v>45819</v>
      </c>
      <c r="K63" s="2" t="s">
        <v>65</v>
      </c>
      <c r="L63" s="2" t="s">
        <v>132</v>
      </c>
      <c r="M63" t="s">
        <v>57</v>
      </c>
      <c r="N63" t="s">
        <v>77</v>
      </c>
      <c r="O63" t="s">
        <v>78</v>
      </c>
      <c r="P63" t="s">
        <v>79</v>
      </c>
      <c r="Q63" s="4"/>
      <c r="R63" s="4"/>
    </row>
    <row r="64" spans="1:18" x14ac:dyDescent="0.3">
      <c r="A64" s="5" t="s">
        <v>1907</v>
      </c>
      <c r="B64" s="2" t="s">
        <v>424</v>
      </c>
      <c r="C64" s="2" t="s">
        <v>425</v>
      </c>
      <c r="D64" s="2" t="s">
        <v>426</v>
      </c>
      <c r="E64" s="2" t="s">
        <v>427</v>
      </c>
      <c r="F64" s="2" t="s">
        <v>428</v>
      </c>
      <c r="G64" s="2">
        <v>19987</v>
      </c>
      <c r="H64" s="3">
        <v>45476</v>
      </c>
      <c r="I64" s="2" t="s">
        <v>429</v>
      </c>
      <c r="J64" s="3">
        <v>45813</v>
      </c>
      <c r="K64" s="2" t="s">
        <v>65</v>
      </c>
      <c r="L64" s="2" t="s">
        <v>86</v>
      </c>
      <c r="M64" t="s">
        <v>57</v>
      </c>
      <c r="N64" t="s">
        <v>77</v>
      </c>
      <c r="O64" t="s">
        <v>78</v>
      </c>
      <c r="P64" t="s">
        <v>79</v>
      </c>
      <c r="Q64" s="4"/>
      <c r="R64" s="4"/>
    </row>
    <row r="65" spans="1:18" x14ac:dyDescent="0.3">
      <c r="A65" s="5" t="s">
        <v>1908</v>
      </c>
      <c r="B65" s="2" t="s">
        <v>430</v>
      </c>
      <c r="C65" s="2" t="s">
        <v>431</v>
      </c>
      <c r="D65" s="2" t="s">
        <v>432</v>
      </c>
      <c r="E65" s="2" t="s">
        <v>433</v>
      </c>
      <c r="F65" s="2" t="s">
        <v>434</v>
      </c>
      <c r="G65" s="2">
        <v>20085</v>
      </c>
      <c r="H65" s="3">
        <v>45718</v>
      </c>
      <c r="I65" s="2" t="s">
        <v>435</v>
      </c>
      <c r="J65" s="3">
        <v>45840</v>
      </c>
      <c r="K65" s="2" t="s">
        <v>100</v>
      </c>
      <c r="L65" s="2" t="s">
        <v>86</v>
      </c>
      <c r="M65" t="s">
        <v>67</v>
      </c>
      <c r="N65" t="s">
        <v>68</v>
      </c>
      <c r="O65" t="s">
        <v>69</v>
      </c>
      <c r="Q65" s="4"/>
      <c r="R65" s="4"/>
    </row>
    <row r="66" spans="1:18" x14ac:dyDescent="0.3">
      <c r="A66" s="5" t="s">
        <v>1909</v>
      </c>
      <c r="B66" s="2" t="s">
        <v>436</v>
      </c>
      <c r="C66" s="2" t="s">
        <v>437</v>
      </c>
      <c r="D66" s="2" t="s">
        <v>438</v>
      </c>
      <c r="E66" s="2" t="s">
        <v>439</v>
      </c>
      <c r="F66" s="2" t="s">
        <v>440</v>
      </c>
      <c r="G66" s="2">
        <v>20130</v>
      </c>
      <c r="H66" s="3">
        <v>45699</v>
      </c>
      <c r="I66" s="2" t="s">
        <v>441</v>
      </c>
      <c r="J66" s="3">
        <v>45838</v>
      </c>
      <c r="K66" s="2" t="s">
        <v>76</v>
      </c>
      <c r="L66" s="2" t="s">
        <v>66</v>
      </c>
      <c r="M66" t="s">
        <v>57</v>
      </c>
      <c r="N66" t="s">
        <v>77</v>
      </c>
      <c r="O66" t="s">
        <v>78</v>
      </c>
      <c r="P66" t="s">
        <v>79</v>
      </c>
      <c r="Q66" s="4"/>
      <c r="R66" s="4"/>
    </row>
    <row r="67" spans="1:18" x14ac:dyDescent="0.3">
      <c r="A67" s="5" t="s">
        <v>1910</v>
      </c>
      <c r="B67" s="2" t="s">
        <v>442</v>
      </c>
      <c r="C67" s="2" t="s">
        <v>443</v>
      </c>
      <c r="D67" s="2" t="s">
        <v>444</v>
      </c>
      <c r="E67" s="2" t="s">
        <v>445</v>
      </c>
      <c r="F67" s="2" t="s">
        <v>446</v>
      </c>
      <c r="G67" s="2">
        <v>20141</v>
      </c>
      <c r="H67" s="3">
        <v>45709</v>
      </c>
      <c r="I67" s="2" t="s">
        <v>447</v>
      </c>
      <c r="J67" s="3">
        <v>45806</v>
      </c>
      <c r="K67" s="2" t="s">
        <v>65</v>
      </c>
      <c r="L67" s="2" t="s">
        <v>113</v>
      </c>
      <c r="M67" t="s">
        <v>57</v>
      </c>
      <c r="N67" t="s">
        <v>77</v>
      </c>
      <c r="O67" t="s">
        <v>78</v>
      </c>
      <c r="P67" t="s">
        <v>79</v>
      </c>
      <c r="Q67" s="4"/>
      <c r="R67" s="4"/>
    </row>
    <row r="68" spans="1:18" x14ac:dyDescent="0.3">
      <c r="A68" s="5" t="s">
        <v>1911</v>
      </c>
      <c r="B68" s="2" t="s">
        <v>448</v>
      </c>
      <c r="C68" s="2" t="s">
        <v>449</v>
      </c>
      <c r="D68" s="2" t="s">
        <v>450</v>
      </c>
      <c r="E68" s="2" t="s">
        <v>451</v>
      </c>
      <c r="F68" s="2" t="s">
        <v>452</v>
      </c>
      <c r="G68" s="2">
        <v>20143</v>
      </c>
      <c r="H68" s="3">
        <v>45553</v>
      </c>
      <c r="I68" s="2" t="s">
        <v>453</v>
      </c>
      <c r="J68" s="3">
        <v>45859</v>
      </c>
      <c r="K68" s="2" t="s">
        <v>65</v>
      </c>
      <c r="L68" s="2" t="s">
        <v>86</v>
      </c>
      <c r="M68" t="s">
        <v>57</v>
      </c>
      <c r="N68" t="s">
        <v>77</v>
      </c>
      <c r="O68" t="s">
        <v>78</v>
      </c>
      <c r="P68" t="s">
        <v>79</v>
      </c>
      <c r="Q68" s="4"/>
      <c r="R68" s="4"/>
    </row>
    <row r="69" spans="1:18" x14ac:dyDescent="0.3">
      <c r="A69" s="5" t="s">
        <v>1912</v>
      </c>
      <c r="B69" s="2" t="s">
        <v>454</v>
      </c>
      <c r="C69" s="2" t="s">
        <v>455</v>
      </c>
      <c r="D69" s="2" t="s">
        <v>456</v>
      </c>
      <c r="E69" s="2" t="s">
        <v>457</v>
      </c>
      <c r="F69" s="2" t="s">
        <v>458</v>
      </c>
      <c r="G69" s="2">
        <v>20166</v>
      </c>
      <c r="H69" s="3">
        <v>45596</v>
      </c>
      <c r="I69" s="2" t="s">
        <v>459</v>
      </c>
      <c r="J69" s="3">
        <v>45801</v>
      </c>
      <c r="K69" s="2" t="s">
        <v>100</v>
      </c>
      <c r="L69" s="2" t="s">
        <v>113</v>
      </c>
      <c r="M69" t="s">
        <v>57</v>
      </c>
      <c r="N69" t="s">
        <v>77</v>
      </c>
      <c r="O69" t="s">
        <v>78</v>
      </c>
      <c r="P69" t="s">
        <v>79</v>
      </c>
      <c r="Q69" s="4"/>
      <c r="R69" s="4"/>
    </row>
    <row r="70" spans="1:18" x14ac:dyDescent="0.3">
      <c r="A70" s="5" t="s">
        <v>1913</v>
      </c>
      <c r="B70" s="2" t="s">
        <v>460</v>
      </c>
      <c r="C70" s="2" t="s">
        <v>461</v>
      </c>
      <c r="D70" s="2" t="s">
        <v>462</v>
      </c>
      <c r="E70" s="2" t="s">
        <v>463</v>
      </c>
      <c r="F70" s="2" t="s">
        <v>464</v>
      </c>
      <c r="G70" s="2">
        <v>20796</v>
      </c>
      <c r="H70" s="3">
        <v>45719</v>
      </c>
      <c r="I70" s="2" t="s">
        <v>465</v>
      </c>
      <c r="J70" s="3">
        <v>45850</v>
      </c>
      <c r="K70" s="2" t="s">
        <v>65</v>
      </c>
      <c r="L70" s="2" t="s">
        <v>66</v>
      </c>
      <c r="M70" t="s">
        <v>67</v>
      </c>
      <c r="N70" t="s">
        <v>68</v>
      </c>
      <c r="O70" t="s">
        <v>69</v>
      </c>
      <c r="Q70" s="4"/>
      <c r="R70" s="4"/>
    </row>
    <row r="71" spans="1:18" x14ac:dyDescent="0.3">
      <c r="A71" s="5" t="s">
        <v>1914</v>
      </c>
      <c r="B71" s="2" t="s">
        <v>466</v>
      </c>
      <c r="C71" s="2" t="s">
        <v>467</v>
      </c>
      <c r="D71" s="2" t="s">
        <v>468</v>
      </c>
      <c r="E71" s="2" t="s">
        <v>469</v>
      </c>
      <c r="F71" s="2" t="s">
        <v>470</v>
      </c>
      <c r="G71" s="2">
        <v>21362</v>
      </c>
      <c r="H71" s="3">
        <v>45495</v>
      </c>
      <c r="I71" s="2" t="s">
        <v>471</v>
      </c>
      <c r="J71" s="3">
        <v>45847</v>
      </c>
      <c r="K71" s="2" t="s">
        <v>100</v>
      </c>
      <c r="L71" s="2" t="s">
        <v>66</v>
      </c>
      <c r="M71" t="s">
        <v>57</v>
      </c>
      <c r="N71" t="s">
        <v>77</v>
      </c>
      <c r="O71" t="s">
        <v>78</v>
      </c>
      <c r="P71" t="s">
        <v>79</v>
      </c>
      <c r="Q71" s="4"/>
      <c r="R71" s="4"/>
    </row>
    <row r="72" spans="1:18" x14ac:dyDescent="0.3">
      <c r="A72" s="5" t="s">
        <v>1915</v>
      </c>
      <c r="B72" s="2" t="s">
        <v>472</v>
      </c>
      <c r="C72" s="2" t="s">
        <v>473</v>
      </c>
      <c r="D72" s="2" t="s">
        <v>474</v>
      </c>
      <c r="E72" s="2" t="s">
        <v>475</v>
      </c>
      <c r="F72" s="2" t="s">
        <v>476</v>
      </c>
      <c r="G72" s="2">
        <v>22134</v>
      </c>
      <c r="H72" s="3">
        <v>45514</v>
      </c>
      <c r="I72" s="2" t="s">
        <v>477</v>
      </c>
      <c r="J72" s="3">
        <v>45824</v>
      </c>
      <c r="K72" s="2" t="s">
        <v>65</v>
      </c>
      <c r="L72" s="2" t="s">
        <v>93</v>
      </c>
      <c r="M72" t="s">
        <v>57</v>
      </c>
      <c r="N72" t="s">
        <v>77</v>
      </c>
      <c r="O72" t="s">
        <v>78</v>
      </c>
      <c r="P72" t="s">
        <v>79</v>
      </c>
      <c r="Q72" s="4"/>
      <c r="R72" s="4"/>
    </row>
    <row r="73" spans="1:18" x14ac:dyDescent="0.3">
      <c r="A73" s="5" t="s">
        <v>1916</v>
      </c>
      <c r="B73" s="2" t="s">
        <v>478</v>
      </c>
      <c r="C73" s="2" t="s">
        <v>479</v>
      </c>
      <c r="D73" s="2" t="s">
        <v>480</v>
      </c>
      <c r="E73" s="2" t="s">
        <v>481</v>
      </c>
      <c r="F73" s="2" t="s">
        <v>482</v>
      </c>
      <c r="G73" s="2">
        <v>22251</v>
      </c>
      <c r="H73" s="3">
        <v>45517</v>
      </c>
      <c r="I73" s="2" t="s">
        <v>483</v>
      </c>
      <c r="J73" s="3">
        <v>45842</v>
      </c>
      <c r="K73" s="2" t="s">
        <v>100</v>
      </c>
      <c r="L73" s="2" t="s">
        <v>86</v>
      </c>
      <c r="M73" t="s">
        <v>57</v>
      </c>
      <c r="N73" t="s">
        <v>77</v>
      </c>
      <c r="O73" t="s">
        <v>78</v>
      </c>
      <c r="P73" t="s">
        <v>79</v>
      </c>
      <c r="Q73" s="4"/>
      <c r="R73" s="4"/>
    </row>
    <row r="74" spans="1:18" x14ac:dyDescent="0.3">
      <c r="A74" s="5" t="s">
        <v>1917</v>
      </c>
      <c r="B74" s="2" t="s">
        <v>484</v>
      </c>
      <c r="C74" s="2" t="s">
        <v>485</v>
      </c>
      <c r="D74" s="2" t="s">
        <v>468</v>
      </c>
      <c r="E74" s="2" t="s">
        <v>486</v>
      </c>
      <c r="F74" s="2" t="s">
        <v>487</v>
      </c>
      <c r="G74" s="2">
        <v>22687</v>
      </c>
      <c r="H74" s="3">
        <v>45679</v>
      </c>
      <c r="I74" s="2" t="s">
        <v>488</v>
      </c>
      <c r="J74" s="3">
        <v>45801</v>
      </c>
      <c r="K74" s="2" t="s">
        <v>65</v>
      </c>
      <c r="L74" s="2" t="s">
        <v>66</v>
      </c>
      <c r="M74" t="s">
        <v>57</v>
      </c>
      <c r="N74" t="s">
        <v>77</v>
      </c>
      <c r="O74" t="s">
        <v>78</v>
      </c>
      <c r="P74" t="s">
        <v>79</v>
      </c>
      <c r="Q74" s="4"/>
      <c r="R74" s="4"/>
    </row>
    <row r="75" spans="1:18" x14ac:dyDescent="0.3">
      <c r="A75" s="5" t="s">
        <v>1918</v>
      </c>
      <c r="B75" s="2" t="s">
        <v>489</v>
      </c>
      <c r="C75" s="2" t="s">
        <v>490</v>
      </c>
      <c r="D75" s="2" t="s">
        <v>491</v>
      </c>
      <c r="E75" s="2" t="s">
        <v>492</v>
      </c>
      <c r="F75" s="2" t="s">
        <v>493</v>
      </c>
      <c r="G75" s="2">
        <v>25191</v>
      </c>
      <c r="H75" s="3">
        <v>45518</v>
      </c>
      <c r="I75" s="2" t="s">
        <v>494</v>
      </c>
      <c r="J75" s="3">
        <v>45851</v>
      </c>
      <c r="K75" s="2" t="s">
        <v>100</v>
      </c>
      <c r="L75" s="2" t="s">
        <v>86</v>
      </c>
      <c r="M75" t="s">
        <v>57</v>
      </c>
      <c r="N75" t="s">
        <v>77</v>
      </c>
      <c r="O75" t="s">
        <v>78</v>
      </c>
      <c r="P75" t="s">
        <v>79</v>
      </c>
      <c r="Q75" s="4"/>
      <c r="R75" s="4"/>
    </row>
    <row r="76" spans="1:18" x14ac:dyDescent="0.3">
      <c r="A76" s="5" t="s">
        <v>1919</v>
      </c>
      <c r="B76" s="2" t="s">
        <v>495</v>
      </c>
      <c r="C76" s="2" t="s">
        <v>496</v>
      </c>
      <c r="D76" s="2" t="s">
        <v>497</v>
      </c>
      <c r="E76" s="2" t="s">
        <v>498</v>
      </c>
      <c r="F76" s="2" t="s">
        <v>499</v>
      </c>
      <c r="G76" s="2">
        <v>26088</v>
      </c>
      <c r="H76" s="3">
        <v>45736</v>
      </c>
      <c r="I76" s="2" t="s">
        <v>500</v>
      </c>
      <c r="J76" s="3">
        <v>45841</v>
      </c>
      <c r="K76" s="2" t="s">
        <v>65</v>
      </c>
      <c r="L76" s="2" t="s">
        <v>113</v>
      </c>
      <c r="M76" t="s">
        <v>67</v>
      </c>
      <c r="N76" t="s">
        <v>68</v>
      </c>
      <c r="O76" t="s">
        <v>69</v>
      </c>
      <c r="Q76" s="4"/>
      <c r="R76" s="4"/>
    </row>
    <row r="77" spans="1:18" x14ac:dyDescent="0.3">
      <c r="A77" s="5" t="s">
        <v>1920</v>
      </c>
      <c r="B77" s="2" t="s">
        <v>501</v>
      </c>
      <c r="C77" s="2" t="s">
        <v>502</v>
      </c>
      <c r="D77" s="2" t="s">
        <v>503</v>
      </c>
      <c r="E77" s="2" t="s">
        <v>504</v>
      </c>
      <c r="F77" s="2" t="s">
        <v>505</v>
      </c>
      <c r="G77" s="2">
        <v>26955</v>
      </c>
      <c r="H77" s="3">
        <v>45504</v>
      </c>
      <c r="I77" s="2" t="s">
        <v>506</v>
      </c>
      <c r="J77" s="3">
        <v>45833</v>
      </c>
      <c r="K77" s="2" t="s">
        <v>65</v>
      </c>
      <c r="L77" s="2" t="s">
        <v>93</v>
      </c>
      <c r="M77" t="s">
        <v>57</v>
      </c>
      <c r="N77" t="s">
        <v>77</v>
      </c>
      <c r="O77" t="s">
        <v>78</v>
      </c>
      <c r="P77" t="s">
        <v>79</v>
      </c>
      <c r="Q77" s="4"/>
      <c r="R77" s="4"/>
    </row>
    <row r="78" spans="1:18" x14ac:dyDescent="0.3">
      <c r="A78" s="5" t="s">
        <v>1921</v>
      </c>
      <c r="B78" s="2" t="s">
        <v>507</v>
      </c>
      <c r="C78" s="2" t="s">
        <v>508</v>
      </c>
      <c r="D78" s="2" t="s">
        <v>509</v>
      </c>
      <c r="E78" s="2" t="s">
        <v>510</v>
      </c>
      <c r="F78" s="2" t="s">
        <v>511</v>
      </c>
      <c r="G78" s="2">
        <v>27066</v>
      </c>
      <c r="H78" s="3">
        <v>45605</v>
      </c>
      <c r="I78" s="2" t="s">
        <v>512</v>
      </c>
      <c r="J78" s="3">
        <v>45812</v>
      </c>
      <c r="K78" s="2" t="s">
        <v>65</v>
      </c>
      <c r="L78" s="2" t="s">
        <v>93</v>
      </c>
      <c r="M78" t="s">
        <v>57</v>
      </c>
      <c r="N78" t="s">
        <v>77</v>
      </c>
      <c r="O78" t="s">
        <v>78</v>
      </c>
      <c r="P78" t="s">
        <v>79</v>
      </c>
      <c r="Q78" s="4"/>
      <c r="R78" s="4"/>
    </row>
    <row r="79" spans="1:18" x14ac:dyDescent="0.3">
      <c r="A79" s="5" t="s">
        <v>1922</v>
      </c>
      <c r="B79" s="2" t="s">
        <v>513</v>
      </c>
      <c r="C79" s="2" t="s">
        <v>514</v>
      </c>
      <c r="D79" s="2" t="s">
        <v>296</v>
      </c>
      <c r="E79" s="2" t="s">
        <v>515</v>
      </c>
      <c r="F79" s="2" t="s">
        <v>516</v>
      </c>
      <c r="G79" s="2">
        <v>28368</v>
      </c>
      <c r="H79" s="3">
        <v>45445</v>
      </c>
      <c r="I79" s="2" t="s">
        <v>517</v>
      </c>
      <c r="J79" s="3">
        <v>45803</v>
      </c>
      <c r="K79" s="2" t="s">
        <v>65</v>
      </c>
      <c r="L79" s="2" t="s">
        <v>132</v>
      </c>
      <c r="M79" t="s">
        <v>57</v>
      </c>
      <c r="N79" t="s">
        <v>77</v>
      </c>
      <c r="O79" t="s">
        <v>78</v>
      </c>
      <c r="P79" t="s">
        <v>79</v>
      </c>
      <c r="Q79" s="4"/>
      <c r="R79" s="4"/>
    </row>
    <row r="80" spans="1:18" x14ac:dyDescent="0.3">
      <c r="A80" s="5" t="s">
        <v>1923</v>
      </c>
      <c r="B80" s="2" t="s">
        <v>518</v>
      </c>
      <c r="C80" s="2" t="s">
        <v>519</v>
      </c>
      <c r="D80" s="2" t="s">
        <v>520</v>
      </c>
      <c r="E80" s="2" t="s">
        <v>521</v>
      </c>
      <c r="F80" s="2" t="s">
        <v>522</v>
      </c>
      <c r="G80" s="2">
        <v>28382</v>
      </c>
      <c r="H80" s="3">
        <v>45753</v>
      </c>
      <c r="I80" s="2" t="s">
        <v>523</v>
      </c>
      <c r="J80" s="3">
        <v>45850</v>
      </c>
      <c r="K80" s="2" t="s">
        <v>76</v>
      </c>
      <c r="L80" s="2" t="s">
        <v>66</v>
      </c>
      <c r="M80" t="s">
        <v>524</v>
      </c>
      <c r="N80" t="s">
        <v>525</v>
      </c>
      <c r="O80" t="s">
        <v>69</v>
      </c>
      <c r="Q80" s="4"/>
      <c r="R80" s="4"/>
    </row>
    <row r="81" spans="1:18" x14ac:dyDescent="0.3">
      <c r="A81" s="5" t="s">
        <v>1924</v>
      </c>
      <c r="B81" s="2" t="s">
        <v>526</v>
      </c>
      <c r="C81" s="2" t="s">
        <v>527</v>
      </c>
      <c r="D81" s="2" t="s">
        <v>528</v>
      </c>
      <c r="E81" s="2" t="s">
        <v>529</v>
      </c>
      <c r="F81" s="2" t="s">
        <v>530</v>
      </c>
      <c r="G81" s="2">
        <v>29042</v>
      </c>
      <c r="H81" s="3">
        <v>45526</v>
      </c>
      <c r="I81" s="2" t="s">
        <v>531</v>
      </c>
      <c r="J81" s="3">
        <v>45847</v>
      </c>
      <c r="K81" s="2" t="s">
        <v>100</v>
      </c>
      <c r="L81" s="2" t="s">
        <v>86</v>
      </c>
      <c r="M81" t="s">
        <v>57</v>
      </c>
      <c r="N81" t="s">
        <v>77</v>
      </c>
      <c r="O81" t="s">
        <v>78</v>
      </c>
      <c r="P81" t="s">
        <v>79</v>
      </c>
      <c r="Q81" s="4"/>
      <c r="R81" s="4"/>
    </row>
    <row r="82" spans="1:18" x14ac:dyDescent="0.3">
      <c r="A82" s="5" t="s">
        <v>1925</v>
      </c>
      <c r="B82" s="2" t="s">
        <v>532</v>
      </c>
      <c r="C82" s="2" t="s">
        <v>533</v>
      </c>
      <c r="D82" s="2" t="s">
        <v>534</v>
      </c>
      <c r="E82" s="2" t="s">
        <v>535</v>
      </c>
      <c r="F82" s="2" t="s">
        <v>536</v>
      </c>
      <c r="G82" s="2">
        <v>29215</v>
      </c>
      <c r="H82" s="3">
        <v>45669</v>
      </c>
      <c r="I82" s="2" t="s">
        <v>537</v>
      </c>
      <c r="J82" s="3">
        <v>45808</v>
      </c>
      <c r="K82" s="2" t="s">
        <v>65</v>
      </c>
      <c r="L82" s="2" t="s">
        <v>66</v>
      </c>
      <c r="M82" t="s">
        <v>57</v>
      </c>
      <c r="N82" t="s">
        <v>77</v>
      </c>
      <c r="O82" t="s">
        <v>78</v>
      </c>
      <c r="P82" t="s">
        <v>79</v>
      </c>
      <c r="Q82" s="4"/>
      <c r="R82" s="4"/>
    </row>
    <row r="83" spans="1:18" x14ac:dyDescent="0.3">
      <c r="A83" s="5" t="s">
        <v>1926</v>
      </c>
      <c r="B83" s="2" t="s">
        <v>538</v>
      </c>
      <c r="C83" s="2" t="s">
        <v>539</v>
      </c>
      <c r="D83" s="2" t="s">
        <v>540</v>
      </c>
      <c r="E83" s="2" t="s">
        <v>541</v>
      </c>
      <c r="F83" s="2" t="s">
        <v>542</v>
      </c>
      <c r="G83" s="2">
        <v>29667</v>
      </c>
      <c r="H83" s="3">
        <v>45704</v>
      </c>
      <c r="I83" s="2" t="s">
        <v>543</v>
      </c>
      <c r="J83" s="3">
        <v>45848</v>
      </c>
      <c r="K83" s="2" t="s">
        <v>100</v>
      </c>
      <c r="L83" s="2" t="s">
        <v>113</v>
      </c>
      <c r="M83" t="s">
        <v>57</v>
      </c>
      <c r="N83" t="s">
        <v>77</v>
      </c>
      <c r="O83" t="s">
        <v>78</v>
      </c>
      <c r="P83" t="s">
        <v>79</v>
      </c>
      <c r="Q83" s="4"/>
      <c r="R83" s="4"/>
    </row>
    <row r="84" spans="1:18" x14ac:dyDescent="0.3">
      <c r="A84" s="5" t="s">
        <v>1927</v>
      </c>
      <c r="B84" s="2" t="s">
        <v>544</v>
      </c>
      <c r="C84" s="2" t="s">
        <v>545</v>
      </c>
      <c r="D84" s="2" t="s">
        <v>546</v>
      </c>
      <c r="E84" s="2" t="s">
        <v>547</v>
      </c>
      <c r="F84" s="2" t="s">
        <v>548</v>
      </c>
      <c r="G84" s="2">
        <v>29752</v>
      </c>
      <c r="H84" s="3">
        <v>45621</v>
      </c>
      <c r="I84" s="2" t="s">
        <v>549</v>
      </c>
      <c r="J84" s="3">
        <v>45829</v>
      </c>
      <c r="K84" s="2" t="s">
        <v>100</v>
      </c>
      <c r="L84" s="2" t="s">
        <v>93</v>
      </c>
      <c r="M84" t="s">
        <v>57</v>
      </c>
      <c r="N84" t="s">
        <v>77</v>
      </c>
      <c r="O84" t="s">
        <v>78</v>
      </c>
      <c r="P84" t="s">
        <v>79</v>
      </c>
      <c r="Q84" s="4"/>
      <c r="R84" s="4"/>
    </row>
    <row r="85" spans="1:18" x14ac:dyDescent="0.3">
      <c r="A85" s="5" t="s">
        <v>1928</v>
      </c>
      <c r="B85" s="2" t="s">
        <v>550</v>
      </c>
      <c r="C85" s="2" t="s">
        <v>551</v>
      </c>
      <c r="D85" s="2" t="s">
        <v>552</v>
      </c>
      <c r="E85" s="2" t="s">
        <v>553</v>
      </c>
      <c r="F85" s="2" t="s">
        <v>554</v>
      </c>
      <c r="G85" s="2">
        <v>29830</v>
      </c>
      <c r="H85" s="3">
        <v>45644</v>
      </c>
      <c r="I85" s="2" t="s">
        <v>555</v>
      </c>
      <c r="J85" s="3">
        <v>45811</v>
      </c>
      <c r="K85" s="2" t="s">
        <v>100</v>
      </c>
      <c r="L85" s="2" t="s">
        <v>66</v>
      </c>
      <c r="M85" t="s">
        <v>57</v>
      </c>
      <c r="N85" t="s">
        <v>77</v>
      </c>
      <c r="O85" t="s">
        <v>78</v>
      </c>
      <c r="P85" t="s">
        <v>79</v>
      </c>
      <c r="Q85" s="4"/>
      <c r="R85" s="4"/>
    </row>
    <row r="86" spans="1:18" x14ac:dyDescent="0.3">
      <c r="A86" s="5" t="s">
        <v>1929</v>
      </c>
      <c r="B86" s="2" t="s">
        <v>556</v>
      </c>
      <c r="C86" s="2" t="s">
        <v>557</v>
      </c>
      <c r="D86" s="2" t="s">
        <v>558</v>
      </c>
      <c r="E86" s="2" t="s">
        <v>559</v>
      </c>
      <c r="F86" s="2" t="s">
        <v>560</v>
      </c>
      <c r="G86" s="2">
        <v>30048</v>
      </c>
      <c r="H86" s="3">
        <v>45494</v>
      </c>
      <c r="I86" s="2" t="s">
        <v>561</v>
      </c>
      <c r="J86" s="3">
        <v>45811</v>
      </c>
      <c r="K86" s="2" t="s">
        <v>76</v>
      </c>
      <c r="L86" s="2" t="s">
        <v>113</v>
      </c>
      <c r="M86" t="s">
        <v>57</v>
      </c>
      <c r="N86" t="s">
        <v>77</v>
      </c>
      <c r="O86" t="s">
        <v>78</v>
      </c>
      <c r="P86" t="s">
        <v>79</v>
      </c>
      <c r="Q86" s="4"/>
      <c r="R86" s="4"/>
    </row>
    <row r="87" spans="1:18" x14ac:dyDescent="0.3">
      <c r="A87" s="5" t="s">
        <v>1930</v>
      </c>
      <c r="B87" s="2" t="s">
        <v>562</v>
      </c>
      <c r="C87" s="2" t="s">
        <v>563</v>
      </c>
      <c r="D87" s="2" t="s">
        <v>534</v>
      </c>
      <c r="E87" s="2" t="s">
        <v>564</v>
      </c>
      <c r="F87" s="2" t="s">
        <v>565</v>
      </c>
      <c r="G87" s="2">
        <v>30272</v>
      </c>
      <c r="H87" s="3">
        <v>45487</v>
      </c>
      <c r="I87" s="2" t="s">
        <v>566</v>
      </c>
      <c r="J87" s="3">
        <v>45816</v>
      </c>
      <c r="K87" s="2" t="s">
        <v>76</v>
      </c>
      <c r="L87" s="2" t="s">
        <v>66</v>
      </c>
      <c r="M87" t="s">
        <v>57</v>
      </c>
      <c r="N87" t="s">
        <v>77</v>
      </c>
      <c r="O87" t="s">
        <v>78</v>
      </c>
      <c r="P87" t="s">
        <v>79</v>
      </c>
      <c r="Q87" s="4"/>
      <c r="R87" s="4"/>
    </row>
    <row r="88" spans="1:18" x14ac:dyDescent="0.3">
      <c r="A88" s="5" t="s">
        <v>1931</v>
      </c>
      <c r="B88" s="2" t="s">
        <v>567</v>
      </c>
      <c r="C88" s="2" t="s">
        <v>568</v>
      </c>
      <c r="D88" s="2" t="s">
        <v>569</v>
      </c>
      <c r="E88" s="2" t="s">
        <v>570</v>
      </c>
      <c r="F88" s="2" t="s">
        <v>571</v>
      </c>
      <c r="G88" s="2">
        <v>30379</v>
      </c>
      <c r="H88" s="3">
        <v>45705</v>
      </c>
      <c r="I88" s="2" t="s">
        <v>572</v>
      </c>
      <c r="J88" s="3">
        <v>45840</v>
      </c>
      <c r="K88" s="2" t="s">
        <v>100</v>
      </c>
      <c r="L88" s="2" t="s">
        <v>113</v>
      </c>
      <c r="M88" t="s">
        <v>57</v>
      </c>
      <c r="N88" t="s">
        <v>77</v>
      </c>
      <c r="O88" t="s">
        <v>78</v>
      </c>
      <c r="P88" t="s">
        <v>79</v>
      </c>
      <c r="Q88" s="4"/>
      <c r="R88" s="4"/>
    </row>
    <row r="89" spans="1:18" x14ac:dyDescent="0.3">
      <c r="A89" s="5" t="s">
        <v>1932</v>
      </c>
      <c r="B89" s="2" t="s">
        <v>573</v>
      </c>
      <c r="C89" s="2" t="s">
        <v>301</v>
      </c>
      <c r="D89" s="2" t="s">
        <v>574</v>
      </c>
      <c r="E89" s="2" t="s">
        <v>575</v>
      </c>
      <c r="F89" s="2" t="s">
        <v>576</v>
      </c>
      <c r="G89" s="2">
        <v>30699</v>
      </c>
      <c r="H89" s="3">
        <v>45790</v>
      </c>
      <c r="I89" s="2" t="s">
        <v>577</v>
      </c>
      <c r="J89" s="3">
        <v>45840</v>
      </c>
      <c r="K89" s="2" t="s">
        <v>100</v>
      </c>
      <c r="L89" s="2" t="s">
        <v>86</v>
      </c>
      <c r="M89" t="s">
        <v>524</v>
      </c>
      <c r="N89" t="s">
        <v>525</v>
      </c>
      <c r="O89" t="s">
        <v>69</v>
      </c>
      <c r="Q89" s="4"/>
      <c r="R89" s="4"/>
    </row>
    <row r="90" spans="1:18" x14ac:dyDescent="0.3">
      <c r="A90" s="5" t="s">
        <v>1933</v>
      </c>
      <c r="B90" s="2" t="s">
        <v>578</v>
      </c>
      <c r="C90" s="2" t="s">
        <v>579</v>
      </c>
      <c r="D90" s="2" t="s">
        <v>580</v>
      </c>
      <c r="E90" s="2" t="s">
        <v>581</v>
      </c>
      <c r="F90" s="2" t="s">
        <v>582</v>
      </c>
      <c r="G90" s="2">
        <v>30833</v>
      </c>
      <c r="H90" s="3">
        <v>45681</v>
      </c>
      <c r="I90" s="2" t="s">
        <v>583</v>
      </c>
      <c r="J90" s="3">
        <v>45828</v>
      </c>
      <c r="K90" s="2" t="s">
        <v>76</v>
      </c>
      <c r="L90" s="2" t="s">
        <v>113</v>
      </c>
      <c r="M90" t="s">
        <v>57</v>
      </c>
      <c r="N90" t="s">
        <v>77</v>
      </c>
      <c r="O90" t="s">
        <v>78</v>
      </c>
      <c r="P90" t="s">
        <v>79</v>
      </c>
      <c r="Q90" s="4"/>
      <c r="R90" s="4"/>
    </row>
    <row r="91" spans="1:18" x14ac:dyDescent="0.3">
      <c r="A91" s="5" t="s">
        <v>1934</v>
      </c>
      <c r="B91" s="2" t="s">
        <v>584</v>
      </c>
      <c r="C91" s="2" t="s">
        <v>585</v>
      </c>
      <c r="D91" s="2" t="s">
        <v>586</v>
      </c>
      <c r="E91" s="2" t="s">
        <v>587</v>
      </c>
      <c r="F91" s="2" t="s">
        <v>588</v>
      </c>
      <c r="G91" s="2">
        <v>30933</v>
      </c>
      <c r="H91" s="3">
        <v>45443</v>
      </c>
      <c r="I91" s="2" t="s">
        <v>589</v>
      </c>
      <c r="J91" s="3">
        <v>45836</v>
      </c>
      <c r="K91" s="2" t="s">
        <v>65</v>
      </c>
      <c r="L91" s="2" t="s">
        <v>86</v>
      </c>
      <c r="M91" t="s">
        <v>57</v>
      </c>
      <c r="N91" t="s">
        <v>77</v>
      </c>
      <c r="O91" t="s">
        <v>78</v>
      </c>
      <c r="P91" t="s">
        <v>79</v>
      </c>
      <c r="Q91" s="4"/>
      <c r="R91" s="4"/>
    </row>
    <row r="92" spans="1:18" x14ac:dyDescent="0.3">
      <c r="A92" s="5" t="s">
        <v>1935</v>
      </c>
      <c r="B92" s="2" t="s">
        <v>590</v>
      </c>
      <c r="C92" s="2" t="s">
        <v>591</v>
      </c>
      <c r="D92" s="2" t="s">
        <v>592</v>
      </c>
      <c r="E92" s="2" t="s">
        <v>593</v>
      </c>
      <c r="F92" s="2" t="s">
        <v>594</v>
      </c>
      <c r="G92" s="2">
        <v>30959</v>
      </c>
      <c r="H92" s="3">
        <v>45525</v>
      </c>
      <c r="I92" s="2" t="s">
        <v>595</v>
      </c>
      <c r="J92" s="3">
        <v>45819</v>
      </c>
      <c r="K92" s="2" t="s">
        <v>65</v>
      </c>
      <c r="L92" s="2" t="s">
        <v>66</v>
      </c>
      <c r="M92" t="s">
        <v>57</v>
      </c>
      <c r="N92" t="s">
        <v>77</v>
      </c>
      <c r="O92" t="s">
        <v>78</v>
      </c>
      <c r="P92" t="s">
        <v>79</v>
      </c>
      <c r="Q92" s="4"/>
      <c r="R92" s="4"/>
    </row>
    <row r="93" spans="1:18" x14ac:dyDescent="0.3">
      <c r="A93" s="5" t="s">
        <v>1936</v>
      </c>
      <c r="B93" s="2" t="s">
        <v>596</v>
      </c>
      <c r="C93" s="2" t="s">
        <v>597</v>
      </c>
      <c r="D93" s="2" t="s">
        <v>598</v>
      </c>
      <c r="E93" s="2" t="s">
        <v>599</v>
      </c>
      <c r="F93" s="2" t="s">
        <v>600</v>
      </c>
      <c r="G93" s="2">
        <v>31845</v>
      </c>
      <c r="H93" s="3">
        <v>45752</v>
      </c>
      <c r="I93" s="2" t="s">
        <v>601</v>
      </c>
      <c r="J93" s="3">
        <v>45851</v>
      </c>
      <c r="K93" s="2" t="s">
        <v>76</v>
      </c>
      <c r="L93" s="2" t="s">
        <v>113</v>
      </c>
      <c r="M93" t="s">
        <v>524</v>
      </c>
      <c r="N93" t="s">
        <v>525</v>
      </c>
      <c r="O93" t="s">
        <v>69</v>
      </c>
      <c r="Q93" s="4"/>
      <c r="R93" s="4"/>
    </row>
    <row r="94" spans="1:18" x14ac:dyDescent="0.3">
      <c r="A94" s="5" t="s">
        <v>1937</v>
      </c>
      <c r="B94" s="2" t="s">
        <v>602</v>
      </c>
      <c r="C94" s="2" t="s">
        <v>603</v>
      </c>
      <c r="D94" s="2" t="s">
        <v>280</v>
      </c>
      <c r="E94" s="2" t="s">
        <v>604</v>
      </c>
      <c r="F94" s="2" t="s">
        <v>605</v>
      </c>
      <c r="G94" s="2">
        <v>33488</v>
      </c>
      <c r="H94" s="3">
        <v>45699</v>
      </c>
      <c r="I94" s="2" t="s">
        <v>606</v>
      </c>
      <c r="J94" s="3">
        <v>45819</v>
      </c>
      <c r="K94" s="2" t="s">
        <v>65</v>
      </c>
      <c r="L94" s="2" t="s">
        <v>132</v>
      </c>
      <c r="M94" t="s">
        <v>57</v>
      </c>
      <c r="N94" t="s">
        <v>77</v>
      </c>
      <c r="O94" t="s">
        <v>78</v>
      </c>
      <c r="P94" t="s">
        <v>79</v>
      </c>
      <c r="Q94" s="4"/>
      <c r="R94" s="4"/>
    </row>
    <row r="95" spans="1:18" x14ac:dyDescent="0.3">
      <c r="A95" s="5" t="s">
        <v>1938</v>
      </c>
      <c r="B95" s="2" t="s">
        <v>607</v>
      </c>
      <c r="C95" s="2" t="s">
        <v>608</v>
      </c>
      <c r="D95" s="2" t="s">
        <v>609</v>
      </c>
      <c r="E95" s="2" t="s">
        <v>610</v>
      </c>
      <c r="F95" s="2" t="s">
        <v>611</v>
      </c>
      <c r="G95" s="2">
        <v>33653</v>
      </c>
      <c r="H95" s="3">
        <v>45685</v>
      </c>
      <c r="I95" s="2" t="s">
        <v>612</v>
      </c>
      <c r="J95" s="3">
        <v>45859</v>
      </c>
      <c r="K95" s="2" t="s">
        <v>76</v>
      </c>
      <c r="L95" s="2" t="s">
        <v>86</v>
      </c>
      <c r="M95" t="s">
        <v>57</v>
      </c>
      <c r="N95" t="s">
        <v>77</v>
      </c>
      <c r="O95" t="s">
        <v>78</v>
      </c>
      <c r="P95" t="s">
        <v>79</v>
      </c>
      <c r="Q95" s="4"/>
      <c r="R95" s="4"/>
    </row>
    <row r="96" spans="1:18" x14ac:dyDescent="0.3">
      <c r="A96" s="5" t="s">
        <v>1939</v>
      </c>
      <c r="B96" s="2" t="s">
        <v>613</v>
      </c>
      <c r="C96" s="2" t="s">
        <v>614</v>
      </c>
      <c r="D96" s="2" t="s">
        <v>615</v>
      </c>
      <c r="E96" s="2" t="s">
        <v>616</v>
      </c>
      <c r="F96" s="2" t="s">
        <v>617</v>
      </c>
      <c r="G96" s="2">
        <v>34039</v>
      </c>
      <c r="H96" s="3">
        <v>45470</v>
      </c>
      <c r="I96" s="2" t="s">
        <v>618</v>
      </c>
      <c r="J96" s="3">
        <v>45814</v>
      </c>
      <c r="K96" s="2" t="s">
        <v>100</v>
      </c>
      <c r="L96" s="2" t="s">
        <v>93</v>
      </c>
      <c r="M96" t="s">
        <v>57</v>
      </c>
      <c r="N96" t="s">
        <v>77</v>
      </c>
      <c r="O96" t="s">
        <v>78</v>
      </c>
      <c r="P96" t="s">
        <v>79</v>
      </c>
      <c r="Q96" s="4"/>
      <c r="R96" s="4"/>
    </row>
    <row r="97" spans="1:18" x14ac:dyDescent="0.3">
      <c r="A97" s="5" t="s">
        <v>1940</v>
      </c>
      <c r="B97" s="2" t="s">
        <v>619</v>
      </c>
      <c r="C97" s="2" t="s">
        <v>620</v>
      </c>
      <c r="D97" s="2" t="s">
        <v>621</v>
      </c>
      <c r="E97" s="2" t="s">
        <v>622</v>
      </c>
      <c r="F97" s="2" t="s">
        <v>623</v>
      </c>
      <c r="G97" s="2">
        <v>34164</v>
      </c>
      <c r="H97" s="3">
        <v>45752</v>
      </c>
      <c r="I97" s="2" t="s">
        <v>624</v>
      </c>
      <c r="J97" s="3">
        <v>45838</v>
      </c>
      <c r="K97" s="2" t="s">
        <v>100</v>
      </c>
      <c r="L97" s="2" t="s">
        <v>66</v>
      </c>
      <c r="M97" t="s">
        <v>524</v>
      </c>
      <c r="N97" t="s">
        <v>525</v>
      </c>
      <c r="O97" t="s">
        <v>69</v>
      </c>
      <c r="Q97" s="4"/>
      <c r="R97" s="4"/>
    </row>
    <row r="98" spans="1:18" x14ac:dyDescent="0.3">
      <c r="A98" s="5" t="s">
        <v>1941</v>
      </c>
      <c r="B98" s="2" t="s">
        <v>625</v>
      </c>
      <c r="C98" s="2" t="s">
        <v>626</v>
      </c>
      <c r="D98" s="2" t="s">
        <v>627</v>
      </c>
      <c r="E98" s="2" t="s">
        <v>628</v>
      </c>
      <c r="F98" s="2" t="s">
        <v>629</v>
      </c>
      <c r="G98" s="2">
        <v>34419</v>
      </c>
      <c r="H98" s="3">
        <v>45735</v>
      </c>
      <c r="I98" s="2" t="s">
        <v>630</v>
      </c>
      <c r="J98" s="3">
        <v>45828</v>
      </c>
      <c r="K98" s="2" t="s">
        <v>100</v>
      </c>
      <c r="L98" s="2" t="s">
        <v>132</v>
      </c>
      <c r="M98" t="s">
        <v>67</v>
      </c>
      <c r="N98" t="s">
        <v>68</v>
      </c>
      <c r="O98" t="s">
        <v>69</v>
      </c>
      <c r="Q98" s="4"/>
      <c r="R98" s="4"/>
    </row>
    <row r="99" spans="1:18" x14ac:dyDescent="0.3">
      <c r="A99" s="5" t="s">
        <v>1942</v>
      </c>
      <c r="B99" s="2" t="s">
        <v>631</v>
      </c>
      <c r="C99" s="2" t="s">
        <v>632</v>
      </c>
      <c r="D99" s="2" t="s">
        <v>462</v>
      </c>
      <c r="E99" s="2" t="s">
        <v>633</v>
      </c>
      <c r="F99" s="2" t="s">
        <v>634</v>
      </c>
      <c r="G99" s="2">
        <v>35205</v>
      </c>
      <c r="H99" s="3">
        <v>45454</v>
      </c>
      <c r="I99" s="2" t="s">
        <v>635</v>
      </c>
      <c r="J99" s="3">
        <v>45824</v>
      </c>
      <c r="K99" s="2" t="s">
        <v>76</v>
      </c>
      <c r="L99" s="2" t="s">
        <v>66</v>
      </c>
      <c r="M99" t="s">
        <v>57</v>
      </c>
      <c r="N99" t="s">
        <v>77</v>
      </c>
      <c r="O99" t="s">
        <v>78</v>
      </c>
      <c r="P99" t="s">
        <v>79</v>
      </c>
      <c r="Q99" s="4"/>
      <c r="R99" s="4"/>
    </row>
    <row r="100" spans="1:18" x14ac:dyDescent="0.3">
      <c r="A100" s="5" t="s">
        <v>1943</v>
      </c>
      <c r="B100" s="2" t="s">
        <v>636</v>
      </c>
      <c r="C100" s="2" t="s">
        <v>637</v>
      </c>
      <c r="D100" s="2" t="s">
        <v>638</v>
      </c>
      <c r="E100" s="2" t="s">
        <v>639</v>
      </c>
      <c r="F100" s="2" t="s">
        <v>640</v>
      </c>
      <c r="G100" s="2">
        <v>35218</v>
      </c>
      <c r="H100" s="3">
        <v>45468</v>
      </c>
      <c r="I100" s="2" t="s">
        <v>641</v>
      </c>
      <c r="J100" s="3">
        <v>45830</v>
      </c>
      <c r="K100" s="2" t="s">
        <v>100</v>
      </c>
      <c r="L100" s="2" t="s">
        <v>132</v>
      </c>
      <c r="M100" t="s">
        <v>57</v>
      </c>
      <c r="N100" t="s">
        <v>77</v>
      </c>
      <c r="O100" t="s">
        <v>78</v>
      </c>
      <c r="P100" t="s">
        <v>79</v>
      </c>
      <c r="Q100" s="4"/>
      <c r="R100" s="4"/>
    </row>
    <row r="101" spans="1:18" x14ac:dyDescent="0.3">
      <c r="A101" s="5" t="s">
        <v>1944</v>
      </c>
      <c r="B101" s="2" t="s">
        <v>642</v>
      </c>
      <c r="C101" s="2" t="s">
        <v>643</v>
      </c>
      <c r="D101" s="2" t="s">
        <v>378</v>
      </c>
      <c r="E101" s="2" t="s">
        <v>644</v>
      </c>
      <c r="F101" s="2" t="s">
        <v>645</v>
      </c>
      <c r="G101" s="2">
        <v>35982</v>
      </c>
      <c r="H101" s="3">
        <v>45526</v>
      </c>
      <c r="I101" s="2" t="s">
        <v>646</v>
      </c>
      <c r="J101" s="3">
        <v>45816</v>
      </c>
      <c r="K101" s="2" t="s">
        <v>65</v>
      </c>
      <c r="L101" s="2" t="s">
        <v>86</v>
      </c>
      <c r="M101" t="s">
        <v>57</v>
      </c>
      <c r="N101" t="s">
        <v>77</v>
      </c>
      <c r="O101" t="s">
        <v>78</v>
      </c>
      <c r="P101" t="s">
        <v>79</v>
      </c>
      <c r="Q101" s="4"/>
      <c r="R101" s="4"/>
    </row>
    <row r="102" spans="1:18" x14ac:dyDescent="0.3">
      <c r="A102" s="5" t="s">
        <v>1945</v>
      </c>
      <c r="B102" s="2" t="s">
        <v>647</v>
      </c>
      <c r="C102" s="2" t="s">
        <v>648</v>
      </c>
      <c r="D102" s="2" t="s">
        <v>649</v>
      </c>
      <c r="E102" s="2" t="s">
        <v>650</v>
      </c>
      <c r="F102" s="2" t="s">
        <v>651</v>
      </c>
      <c r="G102" s="2">
        <v>36184</v>
      </c>
      <c r="H102" s="3">
        <v>45509</v>
      </c>
      <c r="I102" s="2" t="s">
        <v>652</v>
      </c>
      <c r="J102" s="3">
        <v>45830</v>
      </c>
      <c r="K102" s="2" t="s">
        <v>76</v>
      </c>
      <c r="L102" s="2" t="s">
        <v>86</v>
      </c>
      <c r="M102" t="s">
        <v>57</v>
      </c>
      <c r="N102" t="s">
        <v>77</v>
      </c>
      <c r="O102" t="s">
        <v>78</v>
      </c>
      <c r="P102" t="s">
        <v>79</v>
      </c>
      <c r="Q102" s="4"/>
      <c r="R102" s="4"/>
    </row>
    <row r="103" spans="1:18" x14ac:dyDescent="0.3">
      <c r="A103" s="5" t="s">
        <v>1946</v>
      </c>
      <c r="B103" s="2" t="s">
        <v>653</v>
      </c>
      <c r="C103" s="2" t="s">
        <v>654</v>
      </c>
      <c r="D103" s="2" t="s">
        <v>655</v>
      </c>
      <c r="E103" s="2" t="s">
        <v>656</v>
      </c>
      <c r="F103" s="2" t="s">
        <v>657</v>
      </c>
      <c r="G103" s="2">
        <v>36414</v>
      </c>
      <c r="H103" s="3">
        <v>45581</v>
      </c>
      <c r="I103" s="2" t="s">
        <v>658</v>
      </c>
      <c r="J103" s="3">
        <v>45847</v>
      </c>
      <c r="K103" s="2" t="s">
        <v>100</v>
      </c>
      <c r="L103" s="2" t="s">
        <v>93</v>
      </c>
      <c r="M103" t="s">
        <v>57</v>
      </c>
      <c r="N103" t="s">
        <v>77</v>
      </c>
      <c r="O103" t="s">
        <v>78</v>
      </c>
      <c r="P103" t="s">
        <v>79</v>
      </c>
      <c r="Q103" s="4"/>
      <c r="R103" s="4"/>
    </row>
    <row r="104" spans="1:18" x14ac:dyDescent="0.3">
      <c r="A104" s="5" t="s">
        <v>1947</v>
      </c>
      <c r="B104" s="2" t="s">
        <v>659</v>
      </c>
      <c r="C104" s="2" t="s">
        <v>660</v>
      </c>
      <c r="D104" s="2" t="s">
        <v>661</v>
      </c>
      <c r="E104" s="2" t="s">
        <v>662</v>
      </c>
      <c r="F104" s="2" t="s">
        <v>663</v>
      </c>
      <c r="G104" s="2">
        <v>36586</v>
      </c>
      <c r="H104" s="3">
        <v>45627</v>
      </c>
      <c r="I104" s="2" t="s">
        <v>664</v>
      </c>
      <c r="J104" s="3">
        <v>45838</v>
      </c>
      <c r="K104" s="2" t="s">
        <v>65</v>
      </c>
      <c r="L104" s="2" t="s">
        <v>93</v>
      </c>
      <c r="M104" t="s">
        <v>57</v>
      </c>
      <c r="N104" t="s">
        <v>77</v>
      </c>
      <c r="O104" t="s">
        <v>78</v>
      </c>
      <c r="P104" t="s">
        <v>79</v>
      </c>
      <c r="Q104" s="4"/>
      <c r="R104" s="4"/>
    </row>
    <row r="105" spans="1:18" x14ac:dyDescent="0.3">
      <c r="A105" s="5" t="s">
        <v>1948</v>
      </c>
      <c r="B105" s="2" t="s">
        <v>665</v>
      </c>
      <c r="C105" s="2" t="s">
        <v>666</v>
      </c>
      <c r="D105" s="2" t="s">
        <v>667</v>
      </c>
      <c r="E105" s="2" t="s">
        <v>668</v>
      </c>
      <c r="F105" s="2" t="s">
        <v>669</v>
      </c>
      <c r="G105" s="2">
        <v>36626</v>
      </c>
      <c r="H105" s="3">
        <v>45723</v>
      </c>
      <c r="I105" s="2" t="s">
        <v>670</v>
      </c>
      <c r="J105" s="3">
        <v>45857</v>
      </c>
      <c r="K105" s="2" t="s">
        <v>65</v>
      </c>
      <c r="L105" s="2" t="s">
        <v>66</v>
      </c>
      <c r="M105" t="s">
        <v>67</v>
      </c>
      <c r="N105" t="s">
        <v>68</v>
      </c>
      <c r="O105" t="s">
        <v>69</v>
      </c>
      <c r="Q105" s="4"/>
      <c r="R105" s="4"/>
    </row>
    <row r="106" spans="1:18" x14ac:dyDescent="0.3">
      <c r="A106" s="5" t="s">
        <v>1949</v>
      </c>
      <c r="B106" s="2" t="s">
        <v>671</v>
      </c>
      <c r="C106" s="2" t="s">
        <v>672</v>
      </c>
      <c r="D106" s="2" t="s">
        <v>673</v>
      </c>
      <c r="E106" s="2" t="s">
        <v>674</v>
      </c>
      <c r="F106" s="2" t="s">
        <v>675</v>
      </c>
      <c r="G106" s="2">
        <v>36796</v>
      </c>
      <c r="H106" s="3">
        <v>45765</v>
      </c>
      <c r="I106" s="2" t="s">
        <v>676</v>
      </c>
      <c r="J106" s="3">
        <v>45819</v>
      </c>
      <c r="K106" s="2" t="s">
        <v>65</v>
      </c>
      <c r="L106" s="2" t="s">
        <v>93</v>
      </c>
      <c r="M106" t="s">
        <v>524</v>
      </c>
      <c r="N106" t="s">
        <v>525</v>
      </c>
      <c r="O106" t="s">
        <v>69</v>
      </c>
      <c r="Q106" s="4"/>
      <c r="R106" s="4"/>
    </row>
    <row r="107" spans="1:18" x14ac:dyDescent="0.3">
      <c r="A107" s="5" t="s">
        <v>1950</v>
      </c>
      <c r="B107" s="2" t="s">
        <v>677</v>
      </c>
      <c r="C107" s="2" t="s">
        <v>678</v>
      </c>
      <c r="D107" s="2" t="s">
        <v>679</v>
      </c>
      <c r="E107" s="2" t="s">
        <v>680</v>
      </c>
      <c r="F107" s="2" t="s">
        <v>681</v>
      </c>
      <c r="G107" s="2">
        <v>36933</v>
      </c>
      <c r="H107" s="3">
        <v>45562</v>
      </c>
      <c r="I107" s="2" t="s">
        <v>682</v>
      </c>
      <c r="J107" s="3">
        <v>45810</v>
      </c>
      <c r="K107" s="2" t="s">
        <v>76</v>
      </c>
      <c r="L107" s="2" t="s">
        <v>132</v>
      </c>
      <c r="M107" t="s">
        <v>57</v>
      </c>
      <c r="N107" t="s">
        <v>77</v>
      </c>
      <c r="O107" t="s">
        <v>78</v>
      </c>
      <c r="P107" t="s">
        <v>79</v>
      </c>
      <c r="Q107" s="4"/>
      <c r="R107" s="4"/>
    </row>
    <row r="108" spans="1:18" x14ac:dyDescent="0.3">
      <c r="A108" s="5" t="s">
        <v>1951</v>
      </c>
      <c r="B108" s="2" t="s">
        <v>683</v>
      </c>
      <c r="C108" s="2" t="s">
        <v>684</v>
      </c>
      <c r="D108" s="2" t="s">
        <v>685</v>
      </c>
      <c r="E108" s="2" t="s">
        <v>686</v>
      </c>
      <c r="F108" s="2" t="s">
        <v>687</v>
      </c>
      <c r="G108" s="2">
        <v>37021</v>
      </c>
      <c r="H108" s="3">
        <v>45533</v>
      </c>
      <c r="I108" s="2" t="s">
        <v>688</v>
      </c>
      <c r="J108" s="3">
        <v>45840</v>
      </c>
      <c r="K108" s="2" t="s">
        <v>76</v>
      </c>
      <c r="L108" s="2" t="s">
        <v>132</v>
      </c>
      <c r="M108" t="s">
        <v>57</v>
      </c>
      <c r="N108" t="s">
        <v>77</v>
      </c>
      <c r="O108" t="s">
        <v>78</v>
      </c>
      <c r="P108" t="s">
        <v>79</v>
      </c>
      <c r="Q108" s="4"/>
      <c r="R108" s="4"/>
    </row>
    <row r="109" spans="1:18" x14ac:dyDescent="0.3">
      <c r="A109" s="5" t="s">
        <v>1952</v>
      </c>
      <c r="B109" s="2" t="s">
        <v>689</v>
      </c>
      <c r="C109" s="2" t="s">
        <v>690</v>
      </c>
      <c r="D109" s="2" t="s">
        <v>691</v>
      </c>
      <c r="E109" s="2" t="s">
        <v>692</v>
      </c>
      <c r="F109" s="2" t="s">
        <v>693</v>
      </c>
      <c r="G109" s="2">
        <v>37875</v>
      </c>
      <c r="H109" s="3">
        <v>45799</v>
      </c>
      <c r="I109" s="2" t="s">
        <v>694</v>
      </c>
      <c r="J109" s="3">
        <v>45818</v>
      </c>
      <c r="K109" s="2" t="s">
        <v>76</v>
      </c>
      <c r="L109" s="2" t="s">
        <v>93</v>
      </c>
      <c r="M109" t="s">
        <v>524</v>
      </c>
      <c r="N109" t="s">
        <v>525</v>
      </c>
      <c r="O109" t="s">
        <v>69</v>
      </c>
      <c r="Q109" s="4"/>
      <c r="R109" s="4"/>
    </row>
    <row r="110" spans="1:18" x14ac:dyDescent="0.3">
      <c r="A110" s="5" t="s">
        <v>1953</v>
      </c>
      <c r="B110" s="2" t="s">
        <v>695</v>
      </c>
      <c r="C110" s="2" t="s">
        <v>696</v>
      </c>
      <c r="D110" s="2" t="s">
        <v>697</v>
      </c>
      <c r="E110" s="2" t="s">
        <v>698</v>
      </c>
      <c r="F110" s="2" t="s">
        <v>699</v>
      </c>
      <c r="G110" s="2">
        <v>37949</v>
      </c>
      <c r="H110" s="3">
        <v>45638</v>
      </c>
      <c r="I110" s="2" t="s">
        <v>700</v>
      </c>
      <c r="J110" s="3">
        <v>45822</v>
      </c>
      <c r="K110" s="2" t="s">
        <v>76</v>
      </c>
      <c r="L110" s="2" t="s">
        <v>86</v>
      </c>
      <c r="M110" t="s">
        <v>57</v>
      </c>
      <c r="N110" t="s">
        <v>77</v>
      </c>
      <c r="O110" t="s">
        <v>78</v>
      </c>
      <c r="P110" t="s">
        <v>79</v>
      </c>
      <c r="Q110" s="4"/>
      <c r="R110" s="4"/>
    </row>
    <row r="111" spans="1:18" x14ac:dyDescent="0.3">
      <c r="A111" s="5" t="s">
        <v>1954</v>
      </c>
      <c r="B111" s="2" t="s">
        <v>701</v>
      </c>
      <c r="C111" s="2" t="s">
        <v>702</v>
      </c>
      <c r="D111" s="2" t="s">
        <v>703</v>
      </c>
      <c r="E111" s="2" t="s">
        <v>704</v>
      </c>
      <c r="F111" s="2" t="s">
        <v>705</v>
      </c>
      <c r="G111" s="2">
        <v>38160</v>
      </c>
      <c r="H111" s="3">
        <v>45490</v>
      </c>
      <c r="I111" s="2" t="s">
        <v>706</v>
      </c>
      <c r="J111" s="3">
        <v>45824</v>
      </c>
      <c r="K111" s="2" t="s">
        <v>65</v>
      </c>
      <c r="L111" s="2" t="s">
        <v>132</v>
      </c>
      <c r="M111" t="s">
        <v>57</v>
      </c>
      <c r="N111" t="s">
        <v>77</v>
      </c>
      <c r="O111" t="s">
        <v>78</v>
      </c>
      <c r="P111" t="s">
        <v>79</v>
      </c>
      <c r="Q111" s="4"/>
      <c r="R111" s="4"/>
    </row>
    <row r="112" spans="1:18" x14ac:dyDescent="0.3">
      <c r="A112" s="5" t="s">
        <v>1955</v>
      </c>
      <c r="B112" s="2" t="s">
        <v>707</v>
      </c>
      <c r="C112" s="2" t="s">
        <v>708</v>
      </c>
      <c r="D112" s="2" t="s">
        <v>709</v>
      </c>
      <c r="E112" s="2" t="s">
        <v>710</v>
      </c>
      <c r="F112" s="2" t="s">
        <v>711</v>
      </c>
      <c r="G112" s="2">
        <v>38446</v>
      </c>
      <c r="H112" s="3">
        <v>45704</v>
      </c>
      <c r="I112" s="2" t="s">
        <v>712</v>
      </c>
      <c r="J112" s="3">
        <v>45840</v>
      </c>
      <c r="K112" s="2" t="s">
        <v>76</v>
      </c>
      <c r="L112" s="2" t="s">
        <v>86</v>
      </c>
      <c r="M112" t="s">
        <v>57</v>
      </c>
      <c r="N112" t="s">
        <v>77</v>
      </c>
      <c r="O112" t="s">
        <v>78</v>
      </c>
      <c r="P112" t="s">
        <v>79</v>
      </c>
      <c r="Q112" s="4"/>
      <c r="R112" s="4"/>
    </row>
    <row r="113" spans="1:18" x14ac:dyDescent="0.3">
      <c r="A113" s="5" t="s">
        <v>1956</v>
      </c>
      <c r="B113" s="2" t="s">
        <v>713</v>
      </c>
      <c r="C113" s="2" t="s">
        <v>714</v>
      </c>
      <c r="D113" s="2" t="s">
        <v>715</v>
      </c>
      <c r="E113" s="2" t="s">
        <v>716</v>
      </c>
      <c r="F113" s="2" t="s">
        <v>717</v>
      </c>
      <c r="G113" s="2">
        <v>38588</v>
      </c>
      <c r="H113" s="3">
        <v>45650</v>
      </c>
      <c r="I113" s="2" t="s">
        <v>718</v>
      </c>
      <c r="J113" s="3">
        <v>45821</v>
      </c>
      <c r="K113" s="2" t="s">
        <v>100</v>
      </c>
      <c r="L113" s="2" t="s">
        <v>66</v>
      </c>
      <c r="M113" t="s">
        <v>57</v>
      </c>
      <c r="N113" t="s">
        <v>77</v>
      </c>
      <c r="O113" t="s">
        <v>78</v>
      </c>
      <c r="P113" t="s">
        <v>79</v>
      </c>
      <c r="Q113" s="4"/>
      <c r="R113" s="4"/>
    </row>
    <row r="114" spans="1:18" x14ac:dyDescent="0.3">
      <c r="A114" s="5" t="s">
        <v>1957</v>
      </c>
      <c r="B114" s="2" t="s">
        <v>719</v>
      </c>
      <c r="C114" s="2" t="s">
        <v>720</v>
      </c>
      <c r="D114" s="2" t="s">
        <v>721</v>
      </c>
      <c r="E114" s="2" t="s">
        <v>722</v>
      </c>
      <c r="F114" s="2" t="s">
        <v>723</v>
      </c>
      <c r="G114" s="2">
        <v>38987</v>
      </c>
      <c r="H114" s="3">
        <v>45741</v>
      </c>
      <c r="I114" s="2" t="s">
        <v>724</v>
      </c>
      <c r="J114" s="3">
        <v>45824</v>
      </c>
      <c r="K114" s="2" t="s">
        <v>65</v>
      </c>
      <c r="L114" s="2" t="s">
        <v>86</v>
      </c>
      <c r="M114" t="s">
        <v>524</v>
      </c>
      <c r="N114" t="s">
        <v>525</v>
      </c>
      <c r="O114" t="s">
        <v>69</v>
      </c>
      <c r="Q114" s="4"/>
      <c r="R114" s="4"/>
    </row>
    <row r="115" spans="1:18" x14ac:dyDescent="0.3">
      <c r="A115" s="5" t="s">
        <v>1958</v>
      </c>
      <c r="B115" s="2" t="s">
        <v>725</v>
      </c>
      <c r="C115" s="2" t="s">
        <v>726</v>
      </c>
      <c r="D115" s="2" t="s">
        <v>491</v>
      </c>
      <c r="E115" s="2" t="s">
        <v>727</v>
      </c>
      <c r="F115" s="2" t="s">
        <v>728</v>
      </c>
      <c r="G115" s="2">
        <v>39079</v>
      </c>
      <c r="H115" s="3">
        <v>45473</v>
      </c>
      <c r="I115" s="2" t="s">
        <v>729</v>
      </c>
      <c r="J115" s="3">
        <v>45816</v>
      </c>
      <c r="K115" s="2" t="s">
        <v>65</v>
      </c>
      <c r="L115" s="2" t="s">
        <v>132</v>
      </c>
      <c r="M115" t="s">
        <v>57</v>
      </c>
      <c r="N115" t="s">
        <v>77</v>
      </c>
      <c r="O115" t="s">
        <v>78</v>
      </c>
      <c r="P115" t="s">
        <v>79</v>
      </c>
      <c r="Q115" s="4"/>
      <c r="R115" s="4"/>
    </row>
    <row r="116" spans="1:18" x14ac:dyDescent="0.3">
      <c r="A116" s="5" t="s">
        <v>1959</v>
      </c>
      <c r="B116" s="2" t="s">
        <v>730</v>
      </c>
      <c r="C116" s="2" t="s">
        <v>731</v>
      </c>
      <c r="D116" s="2" t="s">
        <v>732</v>
      </c>
      <c r="E116" s="2" t="s">
        <v>733</v>
      </c>
      <c r="F116" s="2" t="s">
        <v>734</v>
      </c>
      <c r="G116" s="2">
        <v>39552</v>
      </c>
      <c r="H116" s="3">
        <v>45653</v>
      </c>
      <c r="I116" s="2" t="s">
        <v>735</v>
      </c>
      <c r="J116" s="3">
        <v>45811</v>
      </c>
      <c r="K116" s="2" t="s">
        <v>65</v>
      </c>
      <c r="L116" s="2" t="s">
        <v>132</v>
      </c>
      <c r="M116" t="s">
        <v>57</v>
      </c>
      <c r="N116" t="s">
        <v>77</v>
      </c>
      <c r="O116" t="s">
        <v>78</v>
      </c>
      <c r="P116" t="s">
        <v>79</v>
      </c>
      <c r="Q116" s="4"/>
      <c r="R116" s="4"/>
    </row>
    <row r="117" spans="1:18" x14ac:dyDescent="0.3">
      <c r="A117" s="5" t="s">
        <v>1960</v>
      </c>
      <c r="B117" s="2" t="s">
        <v>736</v>
      </c>
      <c r="C117" s="2" t="s">
        <v>737</v>
      </c>
      <c r="D117" s="2" t="s">
        <v>738</v>
      </c>
      <c r="E117" s="2" t="s">
        <v>739</v>
      </c>
      <c r="F117" s="2" t="s">
        <v>740</v>
      </c>
      <c r="G117" s="2">
        <v>39784</v>
      </c>
      <c r="H117" s="3">
        <v>45659</v>
      </c>
      <c r="I117" s="2" t="s">
        <v>741</v>
      </c>
      <c r="J117" s="3">
        <v>45854</v>
      </c>
      <c r="K117" s="2" t="s">
        <v>76</v>
      </c>
      <c r="L117" s="2" t="s">
        <v>132</v>
      </c>
      <c r="M117" t="s">
        <v>57</v>
      </c>
      <c r="N117" t="s">
        <v>77</v>
      </c>
      <c r="O117" t="s">
        <v>78</v>
      </c>
      <c r="P117" t="s">
        <v>79</v>
      </c>
      <c r="Q117" s="4"/>
      <c r="R117" s="4"/>
    </row>
    <row r="118" spans="1:18" x14ac:dyDescent="0.3">
      <c r="A118" s="5" t="s">
        <v>1961</v>
      </c>
      <c r="B118" s="2" t="s">
        <v>742</v>
      </c>
      <c r="C118" s="2" t="s">
        <v>743</v>
      </c>
      <c r="D118" s="2" t="s">
        <v>744</v>
      </c>
      <c r="E118" s="2" t="s">
        <v>745</v>
      </c>
      <c r="F118" s="2" t="s">
        <v>746</v>
      </c>
      <c r="G118" s="2">
        <v>40828</v>
      </c>
      <c r="H118" s="3">
        <v>45579</v>
      </c>
      <c r="I118" s="2" t="s">
        <v>747</v>
      </c>
      <c r="J118" s="3">
        <v>45854</v>
      </c>
      <c r="K118" s="2" t="s">
        <v>100</v>
      </c>
      <c r="L118" s="2" t="s">
        <v>113</v>
      </c>
      <c r="M118" t="s">
        <v>57</v>
      </c>
      <c r="N118" t="s">
        <v>77</v>
      </c>
      <c r="O118" t="s">
        <v>78</v>
      </c>
      <c r="P118" t="s">
        <v>79</v>
      </c>
      <c r="Q118" s="4"/>
      <c r="R118" s="4"/>
    </row>
    <row r="119" spans="1:18" x14ac:dyDescent="0.3">
      <c r="A119" s="5" t="s">
        <v>1962</v>
      </c>
      <c r="B119" s="2" t="s">
        <v>748</v>
      </c>
      <c r="C119" s="2" t="s">
        <v>749</v>
      </c>
      <c r="D119" s="2" t="s">
        <v>750</v>
      </c>
      <c r="E119" s="2" t="s">
        <v>751</v>
      </c>
      <c r="F119" s="2" t="s">
        <v>752</v>
      </c>
      <c r="G119" s="2">
        <v>41149</v>
      </c>
      <c r="H119" s="3">
        <v>45464</v>
      </c>
      <c r="I119" s="2" t="s">
        <v>753</v>
      </c>
      <c r="J119" s="3">
        <v>45819</v>
      </c>
      <c r="K119" s="2" t="s">
        <v>65</v>
      </c>
      <c r="L119" s="2" t="s">
        <v>66</v>
      </c>
      <c r="M119" t="s">
        <v>57</v>
      </c>
      <c r="N119" t="s">
        <v>77</v>
      </c>
      <c r="O119" t="s">
        <v>78</v>
      </c>
      <c r="P119" t="s">
        <v>79</v>
      </c>
      <c r="Q119" s="4"/>
      <c r="R119" s="4"/>
    </row>
    <row r="120" spans="1:18" x14ac:dyDescent="0.3">
      <c r="A120" s="5" t="s">
        <v>1963</v>
      </c>
      <c r="B120" s="2" t="s">
        <v>754</v>
      </c>
      <c r="C120" s="2" t="s">
        <v>755</v>
      </c>
      <c r="D120" s="2" t="s">
        <v>756</v>
      </c>
      <c r="E120" s="2" t="s">
        <v>757</v>
      </c>
      <c r="F120" s="2" t="s">
        <v>758</v>
      </c>
      <c r="G120" s="2">
        <v>41255</v>
      </c>
      <c r="H120" s="3">
        <v>45751</v>
      </c>
      <c r="I120" s="2" t="s">
        <v>759</v>
      </c>
      <c r="J120" s="3">
        <v>45844</v>
      </c>
      <c r="K120" s="2" t="s">
        <v>100</v>
      </c>
      <c r="L120" s="2" t="s">
        <v>113</v>
      </c>
      <c r="M120" t="s">
        <v>524</v>
      </c>
      <c r="N120" t="s">
        <v>525</v>
      </c>
      <c r="O120" t="s">
        <v>69</v>
      </c>
      <c r="Q120" s="4"/>
      <c r="R120" s="4"/>
    </row>
    <row r="121" spans="1:18" x14ac:dyDescent="0.3">
      <c r="A121" s="5" t="s">
        <v>1964</v>
      </c>
      <c r="B121" s="2" t="s">
        <v>760</v>
      </c>
      <c r="C121" s="2" t="s">
        <v>761</v>
      </c>
      <c r="D121" s="2" t="s">
        <v>655</v>
      </c>
      <c r="E121" s="2" t="s">
        <v>762</v>
      </c>
      <c r="F121" s="2" t="s">
        <v>763</v>
      </c>
      <c r="G121" s="2">
        <v>42424</v>
      </c>
      <c r="H121" s="3">
        <v>45434</v>
      </c>
      <c r="I121" s="2" t="s">
        <v>764</v>
      </c>
      <c r="J121" s="3">
        <v>45827</v>
      </c>
      <c r="K121" s="2" t="s">
        <v>65</v>
      </c>
      <c r="L121" s="2" t="s">
        <v>93</v>
      </c>
      <c r="M121" t="s">
        <v>57</v>
      </c>
      <c r="N121" t="s">
        <v>77</v>
      </c>
      <c r="O121" t="s">
        <v>78</v>
      </c>
      <c r="P121" t="s">
        <v>79</v>
      </c>
      <c r="Q121" s="4"/>
      <c r="R121" s="4"/>
    </row>
    <row r="122" spans="1:18" x14ac:dyDescent="0.3">
      <c r="A122" s="5" t="s">
        <v>1965</v>
      </c>
      <c r="B122" s="2" t="s">
        <v>765</v>
      </c>
      <c r="C122" s="2" t="s">
        <v>766</v>
      </c>
      <c r="D122" s="2" t="s">
        <v>767</v>
      </c>
      <c r="E122" s="2" t="s">
        <v>768</v>
      </c>
      <c r="F122" s="2" t="s">
        <v>769</v>
      </c>
      <c r="G122" s="2">
        <v>42557</v>
      </c>
      <c r="H122" s="3">
        <v>45447</v>
      </c>
      <c r="I122" s="2" t="s">
        <v>770</v>
      </c>
      <c r="J122" s="3">
        <v>45815</v>
      </c>
      <c r="K122" s="2" t="s">
        <v>76</v>
      </c>
      <c r="L122" s="2" t="s">
        <v>132</v>
      </c>
      <c r="M122" t="s">
        <v>57</v>
      </c>
      <c r="N122" t="s">
        <v>77</v>
      </c>
      <c r="O122" t="s">
        <v>78</v>
      </c>
      <c r="P122" t="s">
        <v>79</v>
      </c>
      <c r="Q122" s="4"/>
      <c r="R122" s="4"/>
    </row>
    <row r="123" spans="1:18" x14ac:dyDescent="0.3">
      <c r="A123" s="5" t="s">
        <v>1966</v>
      </c>
      <c r="B123" s="2" t="s">
        <v>771</v>
      </c>
      <c r="C123" s="2" t="s">
        <v>772</v>
      </c>
      <c r="D123" s="2" t="s">
        <v>552</v>
      </c>
      <c r="E123" s="2" t="s">
        <v>773</v>
      </c>
      <c r="F123" s="2" t="s">
        <v>774</v>
      </c>
      <c r="G123" s="2">
        <v>42606</v>
      </c>
      <c r="H123" s="3">
        <v>45656</v>
      </c>
      <c r="I123" s="2" t="s">
        <v>775</v>
      </c>
      <c r="J123" s="3">
        <v>45837</v>
      </c>
      <c r="K123" s="2" t="s">
        <v>100</v>
      </c>
      <c r="L123" s="2" t="s">
        <v>86</v>
      </c>
      <c r="M123" t="s">
        <v>57</v>
      </c>
      <c r="N123" t="s">
        <v>77</v>
      </c>
      <c r="O123" t="s">
        <v>78</v>
      </c>
      <c r="P123" t="s">
        <v>79</v>
      </c>
      <c r="Q123" s="4"/>
      <c r="R123" s="4"/>
    </row>
    <row r="124" spans="1:18" x14ac:dyDescent="0.3">
      <c r="A124" s="5" t="s">
        <v>1967</v>
      </c>
      <c r="B124" s="2" t="s">
        <v>776</v>
      </c>
      <c r="C124" s="2" t="s">
        <v>777</v>
      </c>
      <c r="D124" s="2" t="s">
        <v>778</v>
      </c>
      <c r="E124" s="2" t="s">
        <v>779</v>
      </c>
      <c r="F124" s="2" t="s">
        <v>780</v>
      </c>
      <c r="G124" s="2">
        <v>42864</v>
      </c>
      <c r="H124" s="3">
        <v>45718</v>
      </c>
      <c r="I124" s="2" t="s">
        <v>781</v>
      </c>
      <c r="J124" s="3">
        <v>45827</v>
      </c>
      <c r="K124" s="2" t="s">
        <v>100</v>
      </c>
      <c r="L124" s="2" t="s">
        <v>66</v>
      </c>
      <c r="M124" t="s">
        <v>67</v>
      </c>
      <c r="N124" t="s">
        <v>68</v>
      </c>
      <c r="O124" t="s">
        <v>69</v>
      </c>
      <c r="Q124" s="4"/>
      <c r="R124" s="4"/>
    </row>
    <row r="125" spans="1:18" x14ac:dyDescent="0.3">
      <c r="A125" s="5" t="s">
        <v>1968</v>
      </c>
      <c r="B125" s="2" t="s">
        <v>782</v>
      </c>
      <c r="C125" s="2" t="s">
        <v>783</v>
      </c>
      <c r="D125" s="2" t="s">
        <v>784</v>
      </c>
      <c r="E125" s="2" t="s">
        <v>785</v>
      </c>
      <c r="F125" s="2" t="s">
        <v>786</v>
      </c>
      <c r="G125" s="2">
        <v>43768</v>
      </c>
      <c r="H125" s="3">
        <v>45661</v>
      </c>
      <c r="I125" s="2" t="s">
        <v>787</v>
      </c>
      <c r="J125" s="3">
        <v>45835</v>
      </c>
      <c r="K125" s="2" t="s">
        <v>76</v>
      </c>
      <c r="L125" s="2" t="s">
        <v>86</v>
      </c>
      <c r="M125" t="s">
        <v>57</v>
      </c>
      <c r="N125" t="s">
        <v>77</v>
      </c>
      <c r="O125" t="s">
        <v>78</v>
      </c>
      <c r="P125" t="s">
        <v>79</v>
      </c>
      <c r="Q125" s="4"/>
      <c r="R125" s="4"/>
    </row>
    <row r="126" spans="1:18" x14ac:dyDescent="0.3">
      <c r="A126" s="5" t="s">
        <v>1969</v>
      </c>
      <c r="B126" s="2" t="s">
        <v>788</v>
      </c>
      <c r="C126" s="2" t="s">
        <v>789</v>
      </c>
      <c r="D126" s="2" t="s">
        <v>790</v>
      </c>
      <c r="E126" s="2" t="s">
        <v>791</v>
      </c>
      <c r="F126" s="2" t="s">
        <v>792</v>
      </c>
      <c r="G126" s="2">
        <v>43871</v>
      </c>
      <c r="H126" s="3">
        <v>45667</v>
      </c>
      <c r="I126" s="2" t="s">
        <v>793</v>
      </c>
      <c r="J126" s="3">
        <v>45835</v>
      </c>
      <c r="K126" s="2" t="s">
        <v>76</v>
      </c>
      <c r="L126" s="2" t="s">
        <v>86</v>
      </c>
      <c r="M126" t="s">
        <v>57</v>
      </c>
      <c r="N126" t="s">
        <v>77</v>
      </c>
      <c r="O126" t="s">
        <v>78</v>
      </c>
      <c r="P126" t="s">
        <v>79</v>
      </c>
      <c r="Q126" s="4"/>
      <c r="R126" s="4"/>
    </row>
    <row r="127" spans="1:18" x14ac:dyDescent="0.3">
      <c r="A127" s="5" t="s">
        <v>1970</v>
      </c>
      <c r="B127" s="2" t="s">
        <v>794</v>
      </c>
      <c r="C127" s="2" t="s">
        <v>795</v>
      </c>
      <c r="D127" s="2" t="s">
        <v>796</v>
      </c>
      <c r="E127" s="2" t="s">
        <v>797</v>
      </c>
      <c r="F127" s="2" t="s">
        <v>798</v>
      </c>
      <c r="G127" s="2">
        <v>44057</v>
      </c>
      <c r="H127" s="3">
        <v>45668</v>
      </c>
      <c r="I127" s="2" t="s">
        <v>799</v>
      </c>
      <c r="J127" s="3">
        <v>45840</v>
      </c>
      <c r="K127" s="2" t="s">
        <v>100</v>
      </c>
      <c r="L127" s="2" t="s">
        <v>86</v>
      </c>
      <c r="M127" t="s">
        <v>57</v>
      </c>
      <c r="N127" t="s">
        <v>77</v>
      </c>
      <c r="O127" t="s">
        <v>78</v>
      </c>
      <c r="P127" t="s">
        <v>79</v>
      </c>
      <c r="Q127" s="4"/>
      <c r="R127" s="4"/>
    </row>
    <row r="128" spans="1:18" x14ac:dyDescent="0.3">
      <c r="A128" s="5" t="s">
        <v>1971</v>
      </c>
      <c r="B128" s="2" t="s">
        <v>800</v>
      </c>
      <c r="C128" s="2" t="s">
        <v>801</v>
      </c>
      <c r="D128" s="2" t="s">
        <v>802</v>
      </c>
      <c r="E128" s="2" t="s">
        <v>803</v>
      </c>
      <c r="F128" s="2" t="s">
        <v>804</v>
      </c>
      <c r="G128" s="2">
        <v>44140</v>
      </c>
      <c r="H128" s="3">
        <v>45498</v>
      </c>
      <c r="I128" s="2" t="s">
        <v>805</v>
      </c>
      <c r="J128" s="3">
        <v>45819</v>
      </c>
      <c r="K128" s="2" t="s">
        <v>65</v>
      </c>
      <c r="L128" s="2" t="s">
        <v>113</v>
      </c>
      <c r="M128" t="s">
        <v>57</v>
      </c>
      <c r="N128" t="s">
        <v>77</v>
      </c>
      <c r="O128" t="s">
        <v>78</v>
      </c>
      <c r="P128" t="s">
        <v>79</v>
      </c>
      <c r="Q128" s="4"/>
      <c r="R128" s="4"/>
    </row>
    <row r="129" spans="1:18" x14ac:dyDescent="0.3">
      <c r="A129" s="5" t="s">
        <v>1972</v>
      </c>
      <c r="B129" s="2" t="s">
        <v>806</v>
      </c>
      <c r="C129" s="2" t="s">
        <v>807</v>
      </c>
      <c r="D129" s="2" t="s">
        <v>808</v>
      </c>
      <c r="E129" s="2" t="s">
        <v>809</v>
      </c>
      <c r="F129" s="2" t="s">
        <v>810</v>
      </c>
      <c r="G129" s="2">
        <v>44233</v>
      </c>
      <c r="H129" s="3">
        <v>45445</v>
      </c>
      <c r="I129" s="2" t="s">
        <v>811</v>
      </c>
      <c r="J129" s="3">
        <v>45821</v>
      </c>
      <c r="K129" s="2" t="s">
        <v>76</v>
      </c>
      <c r="L129" s="2" t="s">
        <v>113</v>
      </c>
      <c r="M129" t="s">
        <v>57</v>
      </c>
      <c r="N129" t="s">
        <v>77</v>
      </c>
      <c r="O129" t="s">
        <v>78</v>
      </c>
      <c r="P129" t="s">
        <v>79</v>
      </c>
      <c r="Q129" s="4"/>
      <c r="R129" s="4"/>
    </row>
    <row r="130" spans="1:18" x14ac:dyDescent="0.3">
      <c r="A130" s="5" t="s">
        <v>1973</v>
      </c>
      <c r="B130" s="2" t="s">
        <v>812</v>
      </c>
      <c r="C130" s="2" t="s">
        <v>813</v>
      </c>
      <c r="D130" s="2" t="s">
        <v>814</v>
      </c>
      <c r="E130" s="2" t="s">
        <v>815</v>
      </c>
      <c r="F130" s="2" t="s">
        <v>816</v>
      </c>
      <c r="G130" s="2">
        <v>44387</v>
      </c>
      <c r="H130" s="3">
        <v>45637</v>
      </c>
      <c r="I130" s="2" t="s">
        <v>817</v>
      </c>
      <c r="J130" s="3">
        <v>45853</v>
      </c>
      <c r="K130" s="2" t="s">
        <v>65</v>
      </c>
      <c r="L130" s="2" t="s">
        <v>132</v>
      </c>
      <c r="M130" t="s">
        <v>57</v>
      </c>
      <c r="N130" t="s">
        <v>77</v>
      </c>
      <c r="O130" t="s">
        <v>78</v>
      </c>
      <c r="P130" t="s">
        <v>79</v>
      </c>
      <c r="Q130" s="4"/>
      <c r="R130" s="4"/>
    </row>
    <row r="131" spans="1:18" x14ac:dyDescent="0.3">
      <c r="A131" s="5" t="s">
        <v>1974</v>
      </c>
      <c r="B131" s="2" t="s">
        <v>818</v>
      </c>
      <c r="C131" s="2" t="s">
        <v>819</v>
      </c>
      <c r="D131" s="2" t="s">
        <v>820</v>
      </c>
      <c r="E131" s="2" t="s">
        <v>821</v>
      </c>
      <c r="F131" s="2" t="s">
        <v>822</v>
      </c>
      <c r="G131" s="2">
        <v>44526</v>
      </c>
      <c r="H131" s="3">
        <v>45538</v>
      </c>
      <c r="I131" s="2" t="s">
        <v>823</v>
      </c>
      <c r="J131" s="3">
        <v>45831</v>
      </c>
      <c r="K131" s="2" t="s">
        <v>76</v>
      </c>
      <c r="L131" s="2" t="s">
        <v>66</v>
      </c>
      <c r="M131" t="s">
        <v>57</v>
      </c>
      <c r="N131" t="s">
        <v>77</v>
      </c>
      <c r="O131" t="s">
        <v>78</v>
      </c>
      <c r="P131" t="s">
        <v>79</v>
      </c>
      <c r="Q131" s="4"/>
      <c r="R131" s="4"/>
    </row>
    <row r="132" spans="1:18" x14ac:dyDescent="0.3">
      <c r="A132" s="5" t="s">
        <v>1975</v>
      </c>
      <c r="B132" s="2" t="s">
        <v>824</v>
      </c>
      <c r="C132" s="2" t="s">
        <v>825</v>
      </c>
      <c r="D132" s="2" t="s">
        <v>826</v>
      </c>
      <c r="E132" s="2" t="s">
        <v>827</v>
      </c>
      <c r="F132" s="2" t="s">
        <v>828</v>
      </c>
      <c r="G132" s="2">
        <v>45026</v>
      </c>
      <c r="H132" s="3">
        <v>45690</v>
      </c>
      <c r="I132" s="2" t="s">
        <v>829</v>
      </c>
      <c r="J132" s="3">
        <v>45814</v>
      </c>
      <c r="K132" s="2" t="s">
        <v>76</v>
      </c>
      <c r="L132" s="2" t="s">
        <v>93</v>
      </c>
      <c r="M132" t="s">
        <v>57</v>
      </c>
      <c r="N132" t="s">
        <v>77</v>
      </c>
      <c r="O132" t="s">
        <v>78</v>
      </c>
      <c r="P132" t="s">
        <v>79</v>
      </c>
      <c r="Q132" s="4"/>
      <c r="R132" s="4"/>
    </row>
    <row r="133" spans="1:18" x14ac:dyDescent="0.3">
      <c r="A133" s="5" t="s">
        <v>1976</v>
      </c>
      <c r="B133" s="2" t="s">
        <v>830</v>
      </c>
      <c r="C133" s="2" t="s">
        <v>831</v>
      </c>
      <c r="D133" s="2" t="s">
        <v>832</v>
      </c>
      <c r="E133" s="2" t="s">
        <v>833</v>
      </c>
      <c r="F133" s="2" t="s">
        <v>834</v>
      </c>
      <c r="G133" s="2">
        <v>45151</v>
      </c>
      <c r="H133" s="3">
        <v>45465</v>
      </c>
      <c r="I133" s="2" t="s">
        <v>835</v>
      </c>
      <c r="J133" s="3">
        <v>45806</v>
      </c>
      <c r="K133" s="2" t="s">
        <v>65</v>
      </c>
      <c r="L133" s="2" t="s">
        <v>132</v>
      </c>
      <c r="M133" t="s">
        <v>57</v>
      </c>
      <c r="N133" t="s">
        <v>77</v>
      </c>
      <c r="O133" t="s">
        <v>78</v>
      </c>
      <c r="P133" t="s">
        <v>79</v>
      </c>
      <c r="Q133" s="4"/>
      <c r="R133" s="4"/>
    </row>
    <row r="134" spans="1:18" x14ac:dyDescent="0.3">
      <c r="A134" s="5" t="s">
        <v>1977</v>
      </c>
      <c r="B134" s="2" t="s">
        <v>836</v>
      </c>
      <c r="C134" s="2" t="s">
        <v>837</v>
      </c>
      <c r="D134" s="2" t="s">
        <v>838</v>
      </c>
      <c r="E134" s="2" t="s">
        <v>839</v>
      </c>
      <c r="F134" s="2" t="s">
        <v>840</v>
      </c>
      <c r="G134" s="2">
        <v>45307</v>
      </c>
      <c r="H134" s="3">
        <v>45442</v>
      </c>
      <c r="I134" s="2" t="s">
        <v>841</v>
      </c>
      <c r="J134" s="3">
        <v>45835</v>
      </c>
      <c r="K134" s="2" t="s">
        <v>76</v>
      </c>
      <c r="L134" s="2" t="s">
        <v>113</v>
      </c>
      <c r="M134" t="s">
        <v>57</v>
      </c>
      <c r="N134" t="s">
        <v>77</v>
      </c>
      <c r="O134" t="s">
        <v>78</v>
      </c>
      <c r="P134" t="s">
        <v>79</v>
      </c>
      <c r="Q134" s="4"/>
      <c r="R134" s="4"/>
    </row>
    <row r="135" spans="1:18" x14ac:dyDescent="0.3">
      <c r="A135" s="5" t="s">
        <v>1978</v>
      </c>
      <c r="B135" s="2" t="s">
        <v>842</v>
      </c>
      <c r="C135" s="2" t="s">
        <v>843</v>
      </c>
      <c r="D135" s="2" t="s">
        <v>844</v>
      </c>
      <c r="E135" s="2" t="s">
        <v>845</v>
      </c>
      <c r="F135" s="2" t="s">
        <v>846</v>
      </c>
      <c r="G135" s="2">
        <v>46290</v>
      </c>
      <c r="H135" s="3">
        <v>45439</v>
      </c>
      <c r="I135" s="2" t="s">
        <v>847</v>
      </c>
      <c r="J135" s="3">
        <v>45823</v>
      </c>
      <c r="K135" s="2" t="s">
        <v>76</v>
      </c>
      <c r="L135" s="2" t="s">
        <v>86</v>
      </c>
      <c r="M135" t="s">
        <v>57</v>
      </c>
      <c r="N135" t="s">
        <v>77</v>
      </c>
      <c r="O135" t="s">
        <v>78</v>
      </c>
      <c r="P135" t="s">
        <v>79</v>
      </c>
      <c r="Q135" s="4"/>
      <c r="R135" s="4"/>
    </row>
    <row r="136" spans="1:18" x14ac:dyDescent="0.3">
      <c r="A136" s="5" t="s">
        <v>1979</v>
      </c>
      <c r="B136" s="2" t="s">
        <v>848</v>
      </c>
      <c r="C136" s="2" t="s">
        <v>849</v>
      </c>
      <c r="D136" s="2" t="s">
        <v>850</v>
      </c>
      <c r="E136" s="2" t="s">
        <v>851</v>
      </c>
      <c r="F136" s="2" t="s">
        <v>852</v>
      </c>
      <c r="G136" s="2">
        <v>46363</v>
      </c>
      <c r="H136" s="3">
        <v>45614</v>
      </c>
      <c r="I136" s="2" t="s">
        <v>853</v>
      </c>
      <c r="J136" s="3">
        <v>45828</v>
      </c>
      <c r="K136" s="2" t="s">
        <v>100</v>
      </c>
      <c r="L136" s="2" t="s">
        <v>93</v>
      </c>
      <c r="M136" t="s">
        <v>57</v>
      </c>
      <c r="N136" t="s">
        <v>77</v>
      </c>
      <c r="O136" t="s">
        <v>78</v>
      </c>
      <c r="P136" t="s">
        <v>79</v>
      </c>
      <c r="Q136" s="4"/>
      <c r="R136" s="4"/>
    </row>
    <row r="137" spans="1:18" x14ac:dyDescent="0.3">
      <c r="A137" s="5" t="s">
        <v>1980</v>
      </c>
      <c r="B137" s="2" t="s">
        <v>854</v>
      </c>
      <c r="C137" s="2" t="s">
        <v>855</v>
      </c>
      <c r="D137" s="2" t="s">
        <v>856</v>
      </c>
      <c r="E137" s="2" t="s">
        <v>857</v>
      </c>
      <c r="F137" s="2" t="s">
        <v>858</v>
      </c>
      <c r="G137" s="2">
        <v>46484</v>
      </c>
      <c r="H137" s="3">
        <v>45605</v>
      </c>
      <c r="I137" s="2" t="s">
        <v>859</v>
      </c>
      <c r="J137" s="3">
        <v>45804</v>
      </c>
      <c r="K137" s="2" t="s">
        <v>100</v>
      </c>
      <c r="L137" s="2" t="s">
        <v>66</v>
      </c>
      <c r="M137" t="s">
        <v>57</v>
      </c>
      <c r="N137" t="s">
        <v>77</v>
      </c>
      <c r="O137" t="s">
        <v>78</v>
      </c>
      <c r="P137" t="s">
        <v>79</v>
      </c>
      <c r="Q137" s="4"/>
      <c r="R137" s="4"/>
    </row>
    <row r="138" spans="1:18" x14ac:dyDescent="0.3">
      <c r="A138" s="5" t="s">
        <v>1981</v>
      </c>
      <c r="B138" s="2" t="s">
        <v>860</v>
      </c>
      <c r="C138" s="2" t="s">
        <v>861</v>
      </c>
      <c r="D138" s="2" t="s">
        <v>862</v>
      </c>
      <c r="E138" s="2" t="s">
        <v>863</v>
      </c>
      <c r="F138" s="2" t="s">
        <v>864</v>
      </c>
      <c r="G138" s="2">
        <v>46502</v>
      </c>
      <c r="H138" s="3">
        <v>45744</v>
      </c>
      <c r="I138" s="2" t="s">
        <v>865</v>
      </c>
      <c r="J138" s="3">
        <v>45822</v>
      </c>
      <c r="K138" s="2" t="s">
        <v>100</v>
      </c>
      <c r="L138" s="2" t="s">
        <v>132</v>
      </c>
      <c r="M138" t="s">
        <v>524</v>
      </c>
      <c r="N138" t="s">
        <v>525</v>
      </c>
      <c r="O138" t="s">
        <v>69</v>
      </c>
      <c r="Q138" s="4"/>
      <c r="R138" s="4"/>
    </row>
    <row r="139" spans="1:18" x14ac:dyDescent="0.3">
      <c r="A139" s="5" t="s">
        <v>1982</v>
      </c>
      <c r="B139" s="2" t="s">
        <v>866</v>
      </c>
      <c r="C139" s="2" t="s">
        <v>867</v>
      </c>
      <c r="D139" s="2" t="s">
        <v>868</v>
      </c>
      <c r="E139" s="2" t="s">
        <v>869</v>
      </c>
      <c r="F139" s="2" t="s">
        <v>870</v>
      </c>
      <c r="G139" s="2">
        <v>47061</v>
      </c>
      <c r="H139" s="3">
        <v>45687</v>
      </c>
      <c r="I139" s="2" t="s">
        <v>871</v>
      </c>
      <c r="J139" s="3">
        <v>45846</v>
      </c>
      <c r="K139" s="2" t="s">
        <v>65</v>
      </c>
      <c r="L139" s="2" t="s">
        <v>132</v>
      </c>
      <c r="M139" t="s">
        <v>57</v>
      </c>
      <c r="N139" t="s">
        <v>77</v>
      </c>
      <c r="O139" t="s">
        <v>78</v>
      </c>
      <c r="P139" t="s">
        <v>79</v>
      </c>
      <c r="Q139" s="4"/>
      <c r="R139" s="4"/>
    </row>
    <row r="140" spans="1:18" x14ac:dyDescent="0.3">
      <c r="A140" s="5" t="s">
        <v>1983</v>
      </c>
      <c r="B140" s="2" t="s">
        <v>872</v>
      </c>
      <c r="C140" s="2" t="s">
        <v>873</v>
      </c>
      <c r="D140" s="2" t="s">
        <v>790</v>
      </c>
      <c r="E140" s="2" t="s">
        <v>874</v>
      </c>
      <c r="F140" s="2" t="s">
        <v>875</v>
      </c>
      <c r="G140" s="2">
        <v>47087</v>
      </c>
      <c r="H140" s="3">
        <v>45464</v>
      </c>
      <c r="I140" s="2" t="s">
        <v>876</v>
      </c>
      <c r="J140" s="3">
        <v>45803</v>
      </c>
      <c r="K140" s="2" t="s">
        <v>76</v>
      </c>
      <c r="L140" s="2" t="s">
        <v>86</v>
      </c>
      <c r="M140" t="s">
        <v>57</v>
      </c>
      <c r="N140" t="s">
        <v>77</v>
      </c>
      <c r="O140" t="s">
        <v>78</v>
      </c>
      <c r="P140" t="s">
        <v>79</v>
      </c>
      <c r="Q140" s="4"/>
      <c r="R140" s="4"/>
    </row>
    <row r="141" spans="1:18" x14ac:dyDescent="0.3">
      <c r="A141" s="5" t="s">
        <v>1984</v>
      </c>
      <c r="B141" s="2" t="s">
        <v>877</v>
      </c>
      <c r="C141" s="2" t="s">
        <v>878</v>
      </c>
      <c r="D141" s="2" t="s">
        <v>879</v>
      </c>
      <c r="E141" s="2" t="s">
        <v>880</v>
      </c>
      <c r="F141" s="2" t="s">
        <v>881</v>
      </c>
      <c r="G141" s="2">
        <v>48404</v>
      </c>
      <c r="H141" s="3">
        <v>45582</v>
      </c>
      <c r="I141" s="2" t="s">
        <v>882</v>
      </c>
      <c r="J141" s="3">
        <v>45833</v>
      </c>
      <c r="K141" s="2" t="s">
        <v>100</v>
      </c>
      <c r="L141" s="2" t="s">
        <v>113</v>
      </c>
      <c r="M141" t="s">
        <v>57</v>
      </c>
      <c r="N141" t="s">
        <v>77</v>
      </c>
      <c r="O141" t="s">
        <v>78</v>
      </c>
      <c r="P141" t="s">
        <v>79</v>
      </c>
      <c r="Q141" s="4"/>
      <c r="R141" s="4"/>
    </row>
    <row r="142" spans="1:18" x14ac:dyDescent="0.3">
      <c r="A142" s="5" t="s">
        <v>1985</v>
      </c>
      <c r="B142" s="2" t="s">
        <v>883</v>
      </c>
      <c r="C142" s="2" t="s">
        <v>884</v>
      </c>
      <c r="D142" s="2" t="s">
        <v>820</v>
      </c>
      <c r="E142" s="2" t="s">
        <v>885</v>
      </c>
      <c r="F142" s="2" t="s">
        <v>886</v>
      </c>
      <c r="G142" s="2">
        <v>48629</v>
      </c>
      <c r="H142" s="3">
        <v>45497</v>
      </c>
      <c r="I142" s="2" t="s">
        <v>887</v>
      </c>
      <c r="J142" s="3">
        <v>45836</v>
      </c>
      <c r="K142" s="2" t="s">
        <v>76</v>
      </c>
      <c r="L142" s="2" t="s">
        <v>132</v>
      </c>
      <c r="M142" t="s">
        <v>57</v>
      </c>
      <c r="N142" t="s">
        <v>77</v>
      </c>
      <c r="O142" t="s">
        <v>78</v>
      </c>
      <c r="P142" t="s">
        <v>79</v>
      </c>
      <c r="Q142" s="4"/>
      <c r="R142" s="4"/>
    </row>
    <row r="143" spans="1:18" x14ac:dyDescent="0.3">
      <c r="A143" s="5" t="s">
        <v>1986</v>
      </c>
      <c r="B143" s="2" t="s">
        <v>888</v>
      </c>
      <c r="C143" s="2" t="s">
        <v>889</v>
      </c>
      <c r="D143" s="2" t="s">
        <v>890</v>
      </c>
      <c r="E143" s="2" t="s">
        <v>891</v>
      </c>
      <c r="F143" s="2" t="s">
        <v>892</v>
      </c>
      <c r="G143" s="2">
        <v>48710</v>
      </c>
      <c r="H143" s="3">
        <v>45685</v>
      </c>
      <c r="I143" s="2" t="s">
        <v>893</v>
      </c>
      <c r="J143" s="3">
        <v>45811</v>
      </c>
      <c r="K143" s="2" t="s">
        <v>65</v>
      </c>
      <c r="L143" s="2" t="s">
        <v>113</v>
      </c>
      <c r="M143" t="s">
        <v>57</v>
      </c>
      <c r="N143" t="s">
        <v>77</v>
      </c>
      <c r="O143" t="s">
        <v>78</v>
      </c>
      <c r="P143" t="s">
        <v>79</v>
      </c>
      <c r="Q143" s="4"/>
      <c r="R143" s="4"/>
    </row>
    <row r="144" spans="1:18" x14ac:dyDescent="0.3">
      <c r="A144" s="5" t="s">
        <v>1987</v>
      </c>
      <c r="B144" s="2" t="s">
        <v>894</v>
      </c>
      <c r="C144" s="2" t="s">
        <v>895</v>
      </c>
      <c r="D144" s="2" t="s">
        <v>896</v>
      </c>
      <c r="E144" s="2" t="s">
        <v>897</v>
      </c>
      <c r="F144" s="2" t="s">
        <v>898</v>
      </c>
      <c r="G144" s="2">
        <v>49410</v>
      </c>
      <c r="H144" s="3">
        <v>45529</v>
      </c>
      <c r="I144" s="2" t="s">
        <v>899</v>
      </c>
      <c r="J144" s="3">
        <v>45803</v>
      </c>
      <c r="K144" s="2" t="s">
        <v>100</v>
      </c>
      <c r="L144" s="2" t="s">
        <v>113</v>
      </c>
      <c r="M144" t="s">
        <v>57</v>
      </c>
      <c r="N144" t="s">
        <v>77</v>
      </c>
      <c r="O144" t="s">
        <v>78</v>
      </c>
      <c r="P144" t="s">
        <v>79</v>
      </c>
      <c r="Q144" s="4"/>
      <c r="R144" s="4"/>
    </row>
    <row r="145" spans="1:18" x14ac:dyDescent="0.3">
      <c r="A145" s="5" t="s">
        <v>1988</v>
      </c>
      <c r="B145" s="2" t="s">
        <v>900</v>
      </c>
      <c r="C145" s="2" t="s">
        <v>901</v>
      </c>
      <c r="D145" s="2" t="s">
        <v>902</v>
      </c>
      <c r="E145" s="2" t="s">
        <v>903</v>
      </c>
      <c r="F145" s="2" t="s">
        <v>904</v>
      </c>
      <c r="G145" s="2">
        <v>49860</v>
      </c>
      <c r="H145" s="3">
        <v>45527</v>
      </c>
      <c r="I145" s="2" t="s">
        <v>905</v>
      </c>
      <c r="J145" s="3">
        <v>45817</v>
      </c>
      <c r="K145" s="2" t="s">
        <v>76</v>
      </c>
      <c r="L145" s="2" t="s">
        <v>132</v>
      </c>
      <c r="M145" t="s">
        <v>57</v>
      </c>
      <c r="N145" t="s">
        <v>77</v>
      </c>
      <c r="O145" t="s">
        <v>78</v>
      </c>
      <c r="P145" t="s">
        <v>79</v>
      </c>
      <c r="Q145" s="4"/>
      <c r="R145" s="4"/>
    </row>
    <row r="146" spans="1:18" x14ac:dyDescent="0.3">
      <c r="A146" s="5" t="s">
        <v>1989</v>
      </c>
      <c r="B146" s="2" t="s">
        <v>906</v>
      </c>
      <c r="C146" s="2" t="s">
        <v>907</v>
      </c>
      <c r="D146" s="2" t="s">
        <v>908</v>
      </c>
      <c r="E146" s="2" t="s">
        <v>909</v>
      </c>
      <c r="F146" s="2" t="s">
        <v>910</v>
      </c>
      <c r="G146" s="2">
        <v>49878</v>
      </c>
      <c r="H146" s="3">
        <v>45795</v>
      </c>
      <c r="I146" s="2" t="s">
        <v>911</v>
      </c>
      <c r="J146" s="3">
        <v>45848</v>
      </c>
      <c r="K146" s="2" t="s">
        <v>65</v>
      </c>
      <c r="L146" s="2" t="s">
        <v>66</v>
      </c>
      <c r="M146" t="s">
        <v>524</v>
      </c>
      <c r="N146" t="s">
        <v>525</v>
      </c>
      <c r="O146" t="s">
        <v>69</v>
      </c>
      <c r="Q146" s="4"/>
      <c r="R146" s="4"/>
    </row>
    <row r="147" spans="1:18" x14ac:dyDescent="0.3">
      <c r="A147" s="5" t="s">
        <v>1990</v>
      </c>
      <c r="B147" s="2" t="s">
        <v>912</v>
      </c>
      <c r="C147" s="2" t="s">
        <v>913</v>
      </c>
      <c r="D147" s="2" t="s">
        <v>914</v>
      </c>
      <c r="E147" s="2" t="s">
        <v>915</v>
      </c>
      <c r="F147" s="2" t="s">
        <v>916</v>
      </c>
      <c r="G147" s="2">
        <v>50014</v>
      </c>
      <c r="H147" s="3">
        <v>45639</v>
      </c>
      <c r="I147" s="2" t="s">
        <v>917</v>
      </c>
      <c r="J147" s="3">
        <v>45803</v>
      </c>
      <c r="K147" s="2" t="s">
        <v>76</v>
      </c>
      <c r="L147" s="2" t="s">
        <v>113</v>
      </c>
      <c r="M147" t="s">
        <v>57</v>
      </c>
      <c r="N147" t="s">
        <v>77</v>
      </c>
      <c r="O147" t="s">
        <v>78</v>
      </c>
      <c r="P147" t="s">
        <v>79</v>
      </c>
      <c r="Q147" s="4"/>
      <c r="R147" s="4"/>
    </row>
    <row r="148" spans="1:18" x14ac:dyDescent="0.3">
      <c r="A148" s="5" t="s">
        <v>1991</v>
      </c>
      <c r="B148" s="2" t="s">
        <v>918</v>
      </c>
      <c r="C148" s="2" t="s">
        <v>919</v>
      </c>
      <c r="D148" s="2" t="s">
        <v>721</v>
      </c>
      <c r="E148" s="2" t="s">
        <v>920</v>
      </c>
      <c r="F148" s="2" t="s">
        <v>921</v>
      </c>
      <c r="G148" s="2">
        <v>50392</v>
      </c>
      <c r="H148" s="3">
        <v>45749</v>
      </c>
      <c r="I148" s="2" t="s">
        <v>922</v>
      </c>
      <c r="J148" s="3">
        <v>45840</v>
      </c>
      <c r="K148" s="2" t="s">
        <v>65</v>
      </c>
      <c r="L148" s="2" t="s">
        <v>66</v>
      </c>
      <c r="M148" t="s">
        <v>67</v>
      </c>
      <c r="N148" t="s">
        <v>68</v>
      </c>
      <c r="O148" t="s">
        <v>69</v>
      </c>
      <c r="Q148" s="4"/>
      <c r="R148" s="4"/>
    </row>
    <row r="149" spans="1:18" x14ac:dyDescent="0.3">
      <c r="A149" s="5" t="s">
        <v>1992</v>
      </c>
      <c r="B149" s="2" t="s">
        <v>923</v>
      </c>
      <c r="C149" s="2" t="s">
        <v>924</v>
      </c>
      <c r="D149" s="2" t="s">
        <v>925</v>
      </c>
      <c r="E149" s="2" t="s">
        <v>926</v>
      </c>
      <c r="F149" s="2" t="s">
        <v>927</v>
      </c>
      <c r="G149" s="2">
        <v>50573</v>
      </c>
      <c r="H149" s="3">
        <v>45518</v>
      </c>
      <c r="I149" s="2" t="s">
        <v>928</v>
      </c>
      <c r="J149" s="3">
        <v>45842</v>
      </c>
      <c r="K149" s="2" t="s">
        <v>100</v>
      </c>
      <c r="L149" s="2" t="s">
        <v>113</v>
      </c>
      <c r="M149" t="s">
        <v>57</v>
      </c>
      <c r="N149" t="s">
        <v>77</v>
      </c>
      <c r="O149" t="s">
        <v>78</v>
      </c>
      <c r="P149" t="s">
        <v>79</v>
      </c>
      <c r="Q149" s="4"/>
      <c r="R149" s="4"/>
    </row>
    <row r="150" spans="1:18" x14ac:dyDescent="0.3">
      <c r="A150" s="5" t="s">
        <v>1993</v>
      </c>
      <c r="B150" s="2" t="s">
        <v>929</v>
      </c>
      <c r="C150" s="2" t="s">
        <v>930</v>
      </c>
      <c r="D150" s="2" t="s">
        <v>931</v>
      </c>
      <c r="E150" s="2" t="s">
        <v>932</v>
      </c>
      <c r="F150" s="2" t="s">
        <v>933</v>
      </c>
      <c r="G150" s="2">
        <v>50903</v>
      </c>
      <c r="H150" s="3">
        <v>45497</v>
      </c>
      <c r="I150" s="2" t="s">
        <v>934</v>
      </c>
      <c r="J150" s="3">
        <v>45810</v>
      </c>
      <c r="K150" s="2" t="s">
        <v>65</v>
      </c>
      <c r="L150" s="2" t="s">
        <v>93</v>
      </c>
      <c r="M150" t="s">
        <v>57</v>
      </c>
      <c r="N150" t="s">
        <v>77</v>
      </c>
      <c r="O150" t="s">
        <v>78</v>
      </c>
      <c r="P150" t="s">
        <v>79</v>
      </c>
      <c r="Q150" s="4"/>
      <c r="R150" s="4"/>
    </row>
    <row r="151" spans="1:18" x14ac:dyDescent="0.3">
      <c r="A151" s="5" t="s">
        <v>1994</v>
      </c>
      <c r="B151" s="2" t="s">
        <v>935</v>
      </c>
      <c r="C151" s="2" t="s">
        <v>936</v>
      </c>
      <c r="D151" s="2" t="s">
        <v>937</v>
      </c>
      <c r="E151" s="2" t="s">
        <v>938</v>
      </c>
      <c r="F151" s="2" t="s">
        <v>939</v>
      </c>
      <c r="G151" s="2">
        <v>50947</v>
      </c>
      <c r="H151" s="3">
        <v>45705</v>
      </c>
      <c r="I151" s="2" t="s">
        <v>940</v>
      </c>
      <c r="J151" s="3">
        <v>45853</v>
      </c>
      <c r="K151" s="2" t="s">
        <v>76</v>
      </c>
      <c r="L151" s="2" t="s">
        <v>132</v>
      </c>
      <c r="M151" t="s">
        <v>57</v>
      </c>
      <c r="N151" t="s">
        <v>77</v>
      </c>
      <c r="O151" t="s">
        <v>78</v>
      </c>
      <c r="P151" t="s">
        <v>79</v>
      </c>
      <c r="Q151" s="4"/>
      <c r="R151" s="4"/>
    </row>
    <row r="152" spans="1:18" x14ac:dyDescent="0.3">
      <c r="A152" s="5" t="s">
        <v>1995</v>
      </c>
      <c r="B152" s="2" t="s">
        <v>941</v>
      </c>
      <c r="C152" s="2" t="s">
        <v>942</v>
      </c>
      <c r="D152" s="2" t="s">
        <v>943</v>
      </c>
      <c r="E152" s="2" t="s">
        <v>944</v>
      </c>
      <c r="F152" s="2" t="s">
        <v>945</v>
      </c>
      <c r="G152" s="2">
        <v>51188</v>
      </c>
      <c r="H152" s="3">
        <v>45658</v>
      </c>
      <c r="I152" s="2" t="s">
        <v>946</v>
      </c>
      <c r="J152" s="3">
        <v>45830</v>
      </c>
      <c r="K152" s="2" t="s">
        <v>100</v>
      </c>
      <c r="L152" s="2" t="s">
        <v>86</v>
      </c>
      <c r="M152" t="s">
        <v>57</v>
      </c>
      <c r="N152" t="s">
        <v>77</v>
      </c>
      <c r="O152" t="s">
        <v>78</v>
      </c>
      <c r="P152" t="s">
        <v>79</v>
      </c>
      <c r="Q152" s="4"/>
      <c r="R152" s="4"/>
    </row>
    <row r="153" spans="1:18" x14ac:dyDescent="0.3">
      <c r="A153" s="5" t="s">
        <v>1996</v>
      </c>
      <c r="B153" s="2" t="s">
        <v>947</v>
      </c>
      <c r="C153" s="2" t="s">
        <v>948</v>
      </c>
      <c r="D153" s="2" t="s">
        <v>949</v>
      </c>
      <c r="E153" s="2" t="s">
        <v>950</v>
      </c>
      <c r="F153" s="2" t="s">
        <v>951</v>
      </c>
      <c r="G153" s="2">
        <v>51933</v>
      </c>
      <c r="H153" s="3">
        <v>45488</v>
      </c>
      <c r="I153" s="2" t="s">
        <v>952</v>
      </c>
      <c r="J153" s="3">
        <v>45811</v>
      </c>
      <c r="K153" s="2" t="s">
        <v>100</v>
      </c>
      <c r="L153" s="2" t="s">
        <v>66</v>
      </c>
      <c r="M153" t="s">
        <v>57</v>
      </c>
      <c r="N153" t="s">
        <v>77</v>
      </c>
      <c r="O153" t="s">
        <v>78</v>
      </c>
      <c r="P153" t="s">
        <v>79</v>
      </c>
      <c r="Q153" s="4"/>
      <c r="R153" s="4"/>
    </row>
    <row r="154" spans="1:18" x14ac:dyDescent="0.3">
      <c r="A154" s="5" t="s">
        <v>1997</v>
      </c>
      <c r="B154" s="2" t="s">
        <v>953</v>
      </c>
      <c r="C154" s="2" t="s">
        <v>954</v>
      </c>
      <c r="D154" s="2" t="s">
        <v>868</v>
      </c>
      <c r="E154" s="2" t="s">
        <v>955</v>
      </c>
      <c r="F154" s="2" t="s">
        <v>956</v>
      </c>
      <c r="G154" s="2">
        <v>51963</v>
      </c>
      <c r="H154" s="3">
        <v>45552</v>
      </c>
      <c r="I154" s="2" t="s">
        <v>957</v>
      </c>
      <c r="J154" s="3">
        <v>45838</v>
      </c>
      <c r="K154" s="2" t="s">
        <v>76</v>
      </c>
      <c r="L154" s="2" t="s">
        <v>93</v>
      </c>
      <c r="M154" t="s">
        <v>57</v>
      </c>
      <c r="N154" t="s">
        <v>77</v>
      </c>
      <c r="O154" t="s">
        <v>78</v>
      </c>
      <c r="P154" t="s">
        <v>79</v>
      </c>
      <c r="Q154" s="4"/>
      <c r="R154" s="4"/>
    </row>
    <row r="155" spans="1:18" x14ac:dyDescent="0.3">
      <c r="A155" s="5" t="s">
        <v>1998</v>
      </c>
      <c r="B155" s="2" t="s">
        <v>958</v>
      </c>
      <c r="C155" s="2" t="s">
        <v>959</v>
      </c>
      <c r="D155" s="2" t="s">
        <v>960</v>
      </c>
      <c r="E155" s="2" t="s">
        <v>961</v>
      </c>
      <c r="F155" s="2" t="s">
        <v>962</v>
      </c>
      <c r="G155" s="2">
        <v>52567</v>
      </c>
      <c r="H155" s="3">
        <v>45631</v>
      </c>
      <c r="I155" s="2" t="s">
        <v>963</v>
      </c>
      <c r="J155" s="3">
        <v>45813</v>
      </c>
      <c r="K155" s="2" t="s">
        <v>100</v>
      </c>
      <c r="L155" s="2" t="s">
        <v>86</v>
      </c>
      <c r="M155" t="s">
        <v>57</v>
      </c>
      <c r="N155" t="s">
        <v>77</v>
      </c>
      <c r="O155" t="s">
        <v>78</v>
      </c>
      <c r="P155" t="s">
        <v>79</v>
      </c>
      <c r="Q155" s="4"/>
      <c r="R155" s="4"/>
    </row>
    <row r="156" spans="1:18" x14ac:dyDescent="0.3">
      <c r="A156" s="5" t="s">
        <v>1999</v>
      </c>
      <c r="B156" s="2" t="s">
        <v>964</v>
      </c>
      <c r="C156" s="2" t="s">
        <v>965</v>
      </c>
      <c r="D156" s="2" t="s">
        <v>966</v>
      </c>
      <c r="E156" s="2" t="s">
        <v>967</v>
      </c>
      <c r="F156" s="2" t="s">
        <v>968</v>
      </c>
      <c r="G156" s="2">
        <v>53101</v>
      </c>
      <c r="H156" s="3">
        <v>45675</v>
      </c>
      <c r="I156" s="2" t="s">
        <v>969</v>
      </c>
      <c r="J156" s="3">
        <v>45831</v>
      </c>
      <c r="K156" s="2" t="s">
        <v>76</v>
      </c>
      <c r="L156" s="2" t="s">
        <v>93</v>
      </c>
      <c r="M156" t="s">
        <v>57</v>
      </c>
      <c r="N156" t="s">
        <v>77</v>
      </c>
      <c r="O156" t="s">
        <v>78</v>
      </c>
      <c r="P156" t="s">
        <v>79</v>
      </c>
      <c r="Q156" s="4"/>
      <c r="R156" s="4"/>
    </row>
    <row r="157" spans="1:18" x14ac:dyDescent="0.3">
      <c r="A157" s="5" t="s">
        <v>2000</v>
      </c>
      <c r="B157" s="2" t="s">
        <v>970</v>
      </c>
      <c r="C157" s="2" t="s">
        <v>971</v>
      </c>
      <c r="D157" s="2" t="s">
        <v>972</v>
      </c>
      <c r="E157" s="2" t="s">
        <v>973</v>
      </c>
      <c r="F157" s="2" t="s">
        <v>974</v>
      </c>
      <c r="G157" s="2">
        <v>53372</v>
      </c>
      <c r="H157" s="3">
        <v>45747</v>
      </c>
      <c r="I157" s="2" t="s">
        <v>975</v>
      </c>
      <c r="J157" s="3">
        <v>45820</v>
      </c>
      <c r="K157" s="2" t="s">
        <v>65</v>
      </c>
      <c r="L157" s="2" t="s">
        <v>66</v>
      </c>
      <c r="M157" t="s">
        <v>67</v>
      </c>
      <c r="N157" t="s">
        <v>68</v>
      </c>
      <c r="O157" t="s">
        <v>69</v>
      </c>
      <c r="Q157" s="4"/>
      <c r="R157" s="4"/>
    </row>
    <row r="158" spans="1:18" x14ac:dyDescent="0.3">
      <c r="A158" s="5" t="s">
        <v>2001</v>
      </c>
      <c r="B158" s="2" t="s">
        <v>976</v>
      </c>
      <c r="C158" s="2" t="s">
        <v>977</v>
      </c>
      <c r="D158" s="2" t="s">
        <v>978</v>
      </c>
      <c r="E158" s="2" t="s">
        <v>979</v>
      </c>
      <c r="F158" s="2" t="s">
        <v>980</v>
      </c>
      <c r="G158" s="2">
        <v>53414</v>
      </c>
      <c r="H158" s="3">
        <v>45439</v>
      </c>
      <c r="I158" s="2" t="s">
        <v>981</v>
      </c>
      <c r="J158" s="3">
        <v>45809</v>
      </c>
      <c r="K158" s="2" t="s">
        <v>76</v>
      </c>
      <c r="L158" s="2" t="s">
        <v>93</v>
      </c>
      <c r="M158" t="s">
        <v>57</v>
      </c>
      <c r="N158" t="s">
        <v>77</v>
      </c>
      <c r="O158" t="s">
        <v>78</v>
      </c>
      <c r="P158" t="s">
        <v>79</v>
      </c>
      <c r="Q158" s="4"/>
      <c r="R158" s="4"/>
    </row>
    <row r="159" spans="1:18" x14ac:dyDescent="0.3">
      <c r="A159" s="5" t="s">
        <v>2002</v>
      </c>
      <c r="B159" s="2" t="s">
        <v>982</v>
      </c>
      <c r="C159" s="2" t="s">
        <v>983</v>
      </c>
      <c r="D159" s="2" t="s">
        <v>203</v>
      </c>
      <c r="E159" s="2" t="s">
        <v>984</v>
      </c>
      <c r="F159" s="2" t="s">
        <v>985</v>
      </c>
      <c r="G159" s="2">
        <v>54033</v>
      </c>
      <c r="H159" s="3">
        <v>45575</v>
      </c>
      <c r="I159" s="2" t="s">
        <v>986</v>
      </c>
      <c r="J159" s="3">
        <v>45818</v>
      </c>
      <c r="K159" s="2" t="s">
        <v>65</v>
      </c>
      <c r="L159" s="2" t="s">
        <v>93</v>
      </c>
      <c r="M159" t="s">
        <v>57</v>
      </c>
      <c r="N159" t="s">
        <v>77</v>
      </c>
      <c r="O159" t="s">
        <v>78</v>
      </c>
      <c r="P159" t="s">
        <v>79</v>
      </c>
      <c r="Q159" s="4"/>
      <c r="R159" s="4"/>
    </row>
    <row r="160" spans="1:18" x14ac:dyDescent="0.3">
      <c r="A160" s="5" t="s">
        <v>2003</v>
      </c>
      <c r="B160" s="2" t="s">
        <v>987</v>
      </c>
      <c r="C160" s="2" t="s">
        <v>988</v>
      </c>
      <c r="D160" s="2" t="s">
        <v>879</v>
      </c>
      <c r="E160" s="2" t="s">
        <v>989</v>
      </c>
      <c r="F160" s="2" t="s">
        <v>990</v>
      </c>
      <c r="G160" s="2">
        <v>54177</v>
      </c>
      <c r="H160" s="3">
        <v>45563</v>
      </c>
      <c r="I160" s="2" t="s">
        <v>991</v>
      </c>
      <c r="J160" s="3">
        <v>45832</v>
      </c>
      <c r="K160" s="2" t="s">
        <v>100</v>
      </c>
      <c r="L160" s="2" t="s">
        <v>93</v>
      </c>
      <c r="M160" t="s">
        <v>57</v>
      </c>
      <c r="N160" t="s">
        <v>77</v>
      </c>
      <c r="O160" t="s">
        <v>78</v>
      </c>
      <c r="P160" t="s">
        <v>79</v>
      </c>
      <c r="Q160" s="4"/>
      <c r="R160" s="4"/>
    </row>
    <row r="161" spans="1:18" x14ac:dyDescent="0.3">
      <c r="A161" s="5" t="s">
        <v>2004</v>
      </c>
      <c r="B161" s="2" t="s">
        <v>992</v>
      </c>
      <c r="C161" s="2" t="s">
        <v>993</v>
      </c>
      <c r="D161" s="2" t="s">
        <v>949</v>
      </c>
      <c r="E161" s="2" t="s">
        <v>994</v>
      </c>
      <c r="F161" s="2" t="s">
        <v>995</v>
      </c>
      <c r="G161" s="2">
        <v>54422</v>
      </c>
      <c r="H161" s="3">
        <v>45448</v>
      </c>
      <c r="I161" s="2" t="s">
        <v>996</v>
      </c>
      <c r="J161" s="3">
        <v>45811</v>
      </c>
      <c r="K161" s="2" t="s">
        <v>76</v>
      </c>
      <c r="L161" s="2" t="s">
        <v>113</v>
      </c>
      <c r="M161" t="s">
        <v>57</v>
      </c>
      <c r="N161" t="s">
        <v>77</v>
      </c>
      <c r="O161" t="s">
        <v>78</v>
      </c>
      <c r="P161" t="s">
        <v>79</v>
      </c>
      <c r="Q161" s="4"/>
      <c r="R161" s="4"/>
    </row>
    <row r="162" spans="1:18" x14ac:dyDescent="0.3">
      <c r="A162" s="5" t="s">
        <v>2005</v>
      </c>
      <c r="B162" s="2" t="s">
        <v>997</v>
      </c>
      <c r="C162" s="2" t="s">
        <v>998</v>
      </c>
      <c r="D162" s="2" t="s">
        <v>999</v>
      </c>
      <c r="E162" s="2" t="s">
        <v>1000</v>
      </c>
      <c r="F162" s="2" t="s">
        <v>1001</v>
      </c>
      <c r="G162" s="2">
        <v>55106</v>
      </c>
      <c r="H162" s="3">
        <v>45444</v>
      </c>
      <c r="I162" s="2" t="s">
        <v>1002</v>
      </c>
      <c r="J162" s="3">
        <v>45830</v>
      </c>
      <c r="K162" s="2" t="s">
        <v>65</v>
      </c>
      <c r="L162" s="2" t="s">
        <v>132</v>
      </c>
      <c r="M162" t="s">
        <v>57</v>
      </c>
      <c r="N162" t="s">
        <v>77</v>
      </c>
      <c r="O162" t="s">
        <v>78</v>
      </c>
      <c r="P162" t="s">
        <v>79</v>
      </c>
      <c r="Q162" s="4"/>
      <c r="R162" s="4"/>
    </row>
    <row r="163" spans="1:18" x14ac:dyDescent="0.3">
      <c r="A163" s="5" t="s">
        <v>2006</v>
      </c>
      <c r="B163" s="2" t="s">
        <v>1003</v>
      </c>
      <c r="C163" s="2" t="s">
        <v>1004</v>
      </c>
      <c r="D163" s="2" t="s">
        <v>1005</v>
      </c>
      <c r="E163" s="2" t="s">
        <v>1006</v>
      </c>
      <c r="F163" s="2" t="s">
        <v>1007</v>
      </c>
      <c r="G163" s="2">
        <v>55136</v>
      </c>
      <c r="H163" s="3">
        <v>45497</v>
      </c>
      <c r="I163" s="2" t="s">
        <v>1008</v>
      </c>
      <c r="J163" s="3">
        <v>45843</v>
      </c>
      <c r="K163" s="2" t="s">
        <v>65</v>
      </c>
      <c r="L163" s="2" t="s">
        <v>93</v>
      </c>
      <c r="M163" t="s">
        <v>57</v>
      </c>
      <c r="N163" t="s">
        <v>77</v>
      </c>
      <c r="O163" t="s">
        <v>78</v>
      </c>
      <c r="P163" t="s">
        <v>79</v>
      </c>
      <c r="Q163" s="4"/>
      <c r="R163" s="4"/>
    </row>
    <row r="164" spans="1:18" x14ac:dyDescent="0.3">
      <c r="A164" s="5" t="s">
        <v>2007</v>
      </c>
      <c r="B164" s="2" t="s">
        <v>1009</v>
      </c>
      <c r="C164" s="2" t="s">
        <v>1010</v>
      </c>
      <c r="D164" s="2" t="s">
        <v>744</v>
      </c>
      <c r="E164" s="2" t="s">
        <v>1011</v>
      </c>
      <c r="F164" s="2" t="s">
        <v>1012</v>
      </c>
      <c r="G164" s="2">
        <v>55158</v>
      </c>
      <c r="H164" s="3">
        <v>45539</v>
      </c>
      <c r="I164" s="2" t="s">
        <v>1013</v>
      </c>
      <c r="J164" s="3">
        <v>45852</v>
      </c>
      <c r="K164" s="2" t="s">
        <v>100</v>
      </c>
      <c r="L164" s="2" t="s">
        <v>86</v>
      </c>
      <c r="M164" t="s">
        <v>57</v>
      </c>
      <c r="N164" t="s">
        <v>77</v>
      </c>
      <c r="O164" t="s">
        <v>78</v>
      </c>
      <c r="P164" t="s">
        <v>79</v>
      </c>
      <c r="Q164" s="4"/>
      <c r="R164" s="4"/>
    </row>
    <row r="165" spans="1:18" x14ac:dyDescent="0.3">
      <c r="A165" s="5" t="s">
        <v>2008</v>
      </c>
      <c r="B165" s="2" t="s">
        <v>1014</v>
      </c>
      <c r="C165" s="2" t="s">
        <v>1015</v>
      </c>
      <c r="D165" s="2" t="s">
        <v>319</v>
      </c>
      <c r="E165" s="2" t="s">
        <v>1016</v>
      </c>
      <c r="F165" s="2" t="s">
        <v>1017</v>
      </c>
      <c r="G165" s="2">
        <v>55344</v>
      </c>
      <c r="H165" s="3">
        <v>45749</v>
      </c>
      <c r="I165" s="2" t="s">
        <v>1018</v>
      </c>
      <c r="J165" s="3">
        <v>45848</v>
      </c>
      <c r="K165" s="2" t="s">
        <v>76</v>
      </c>
      <c r="L165" s="2" t="s">
        <v>86</v>
      </c>
      <c r="M165" t="s">
        <v>67</v>
      </c>
      <c r="N165" t="s">
        <v>68</v>
      </c>
      <c r="O165" t="s">
        <v>69</v>
      </c>
      <c r="Q165" s="4"/>
      <c r="R165" s="4"/>
    </row>
    <row r="166" spans="1:18" x14ac:dyDescent="0.3">
      <c r="A166" s="5" t="s">
        <v>2009</v>
      </c>
      <c r="B166" s="2" t="s">
        <v>1019</v>
      </c>
      <c r="C166" s="2" t="s">
        <v>1020</v>
      </c>
      <c r="D166" s="2" t="s">
        <v>1021</v>
      </c>
      <c r="E166" s="2" t="s">
        <v>1022</v>
      </c>
      <c r="F166" s="2" t="s">
        <v>1023</v>
      </c>
      <c r="G166" s="2">
        <v>55364</v>
      </c>
      <c r="H166" s="3">
        <v>45694</v>
      </c>
      <c r="I166" s="2" t="s">
        <v>1024</v>
      </c>
      <c r="J166" s="3">
        <v>45809</v>
      </c>
      <c r="K166" s="2" t="s">
        <v>100</v>
      </c>
      <c r="L166" s="2" t="s">
        <v>93</v>
      </c>
      <c r="M166" t="s">
        <v>57</v>
      </c>
      <c r="N166" t="s">
        <v>77</v>
      </c>
      <c r="O166" t="s">
        <v>78</v>
      </c>
      <c r="P166" t="s">
        <v>79</v>
      </c>
      <c r="Q166" s="4"/>
      <c r="R166" s="4"/>
    </row>
    <row r="167" spans="1:18" x14ac:dyDescent="0.3">
      <c r="A167" s="5" t="s">
        <v>2010</v>
      </c>
      <c r="B167" s="2" t="s">
        <v>1025</v>
      </c>
      <c r="C167" s="2" t="s">
        <v>1026</v>
      </c>
      <c r="D167" s="2" t="s">
        <v>141</v>
      </c>
      <c r="E167" s="2" t="s">
        <v>1027</v>
      </c>
      <c r="F167" s="2" t="s">
        <v>1028</v>
      </c>
      <c r="G167" s="2">
        <v>55443</v>
      </c>
      <c r="H167" s="3">
        <v>45586</v>
      </c>
      <c r="I167" s="2" t="s">
        <v>1029</v>
      </c>
      <c r="J167" s="3">
        <v>45815</v>
      </c>
      <c r="K167" s="2" t="s">
        <v>100</v>
      </c>
      <c r="L167" s="2" t="s">
        <v>113</v>
      </c>
      <c r="M167" t="s">
        <v>57</v>
      </c>
      <c r="N167" t="s">
        <v>77</v>
      </c>
      <c r="O167" t="s">
        <v>78</v>
      </c>
      <c r="P167" t="s">
        <v>79</v>
      </c>
      <c r="Q167" s="4"/>
      <c r="R167" s="4"/>
    </row>
    <row r="168" spans="1:18" x14ac:dyDescent="0.3">
      <c r="A168" s="5" t="s">
        <v>2011</v>
      </c>
      <c r="B168" s="2" t="s">
        <v>1030</v>
      </c>
      <c r="C168" s="2" t="s">
        <v>1031</v>
      </c>
      <c r="D168" s="2" t="s">
        <v>1032</v>
      </c>
      <c r="E168" s="2" t="s">
        <v>1033</v>
      </c>
      <c r="F168" s="2" t="s">
        <v>1034</v>
      </c>
      <c r="G168" s="2">
        <v>55838</v>
      </c>
      <c r="H168" s="3">
        <v>45564</v>
      </c>
      <c r="I168" s="2" t="s">
        <v>1035</v>
      </c>
      <c r="J168" s="3">
        <v>45840</v>
      </c>
      <c r="K168" s="2" t="s">
        <v>76</v>
      </c>
      <c r="L168" s="2" t="s">
        <v>93</v>
      </c>
      <c r="M168" t="s">
        <v>57</v>
      </c>
      <c r="N168" t="s">
        <v>77</v>
      </c>
      <c r="O168" t="s">
        <v>78</v>
      </c>
      <c r="P168" t="s">
        <v>79</v>
      </c>
      <c r="Q168" s="4"/>
      <c r="R168" s="4"/>
    </row>
    <row r="169" spans="1:18" x14ac:dyDescent="0.3">
      <c r="A169" s="5" t="s">
        <v>2012</v>
      </c>
      <c r="B169" s="2" t="s">
        <v>1036</v>
      </c>
      <c r="C169" s="2" t="s">
        <v>1037</v>
      </c>
      <c r="D169" s="2" t="s">
        <v>1038</v>
      </c>
      <c r="E169" s="2" t="s">
        <v>1039</v>
      </c>
      <c r="F169" s="2" t="s">
        <v>1040</v>
      </c>
      <c r="G169" s="2">
        <v>56214</v>
      </c>
      <c r="H169" s="3">
        <v>45737</v>
      </c>
      <c r="I169" s="2" t="s">
        <v>1041</v>
      </c>
      <c r="J169" s="3">
        <v>45847</v>
      </c>
      <c r="K169" s="2" t="s">
        <v>65</v>
      </c>
      <c r="L169" s="2" t="s">
        <v>113</v>
      </c>
      <c r="M169" t="s">
        <v>67</v>
      </c>
      <c r="N169" t="s">
        <v>68</v>
      </c>
      <c r="O169" t="s">
        <v>69</v>
      </c>
      <c r="Q169" s="4"/>
      <c r="R169" s="4"/>
    </row>
    <row r="170" spans="1:18" x14ac:dyDescent="0.3">
      <c r="A170" s="5" t="s">
        <v>2013</v>
      </c>
      <c r="B170" s="2" t="s">
        <v>1042</v>
      </c>
      <c r="C170" s="2" t="s">
        <v>1043</v>
      </c>
      <c r="D170" s="2" t="s">
        <v>1044</v>
      </c>
      <c r="E170" s="2" t="s">
        <v>1045</v>
      </c>
      <c r="F170" s="2" t="s">
        <v>1046</v>
      </c>
      <c r="G170" s="2">
        <v>56567</v>
      </c>
      <c r="H170" s="3">
        <v>45654</v>
      </c>
      <c r="I170" s="2" t="s">
        <v>1047</v>
      </c>
      <c r="J170" s="3">
        <v>45841</v>
      </c>
      <c r="K170" s="2" t="s">
        <v>76</v>
      </c>
      <c r="L170" s="2" t="s">
        <v>132</v>
      </c>
      <c r="M170" t="s">
        <v>57</v>
      </c>
      <c r="N170" t="s">
        <v>77</v>
      </c>
      <c r="O170" t="s">
        <v>78</v>
      </c>
      <c r="P170" t="s">
        <v>79</v>
      </c>
      <c r="Q170" s="4"/>
      <c r="R170" s="4"/>
    </row>
    <row r="171" spans="1:18" x14ac:dyDescent="0.3">
      <c r="A171" s="5" t="s">
        <v>2014</v>
      </c>
      <c r="B171" s="2" t="s">
        <v>1048</v>
      </c>
      <c r="C171" s="2" t="s">
        <v>1049</v>
      </c>
      <c r="D171" s="2" t="s">
        <v>1050</v>
      </c>
      <c r="E171" s="2" t="s">
        <v>1051</v>
      </c>
      <c r="F171" s="2" t="s">
        <v>1052</v>
      </c>
      <c r="G171" s="2">
        <v>57334</v>
      </c>
      <c r="H171" s="3">
        <v>45511</v>
      </c>
      <c r="I171" s="2" t="s">
        <v>1053</v>
      </c>
      <c r="J171" s="3">
        <v>45816</v>
      </c>
      <c r="K171" s="2" t="s">
        <v>76</v>
      </c>
      <c r="L171" s="2" t="s">
        <v>113</v>
      </c>
      <c r="M171" t="s">
        <v>57</v>
      </c>
      <c r="N171" t="s">
        <v>77</v>
      </c>
      <c r="O171" t="s">
        <v>78</v>
      </c>
      <c r="P171" t="s">
        <v>79</v>
      </c>
      <c r="Q171" s="4"/>
      <c r="R171" s="4"/>
    </row>
    <row r="172" spans="1:18" x14ac:dyDescent="0.3">
      <c r="A172" s="5" t="s">
        <v>2015</v>
      </c>
      <c r="B172" s="2" t="s">
        <v>1054</v>
      </c>
      <c r="C172" s="2" t="s">
        <v>1055</v>
      </c>
      <c r="D172" s="2" t="s">
        <v>1056</v>
      </c>
      <c r="E172" s="2" t="s">
        <v>1057</v>
      </c>
      <c r="F172" s="2" t="s">
        <v>1058</v>
      </c>
      <c r="G172" s="2">
        <v>57715</v>
      </c>
      <c r="H172" s="3">
        <v>45712</v>
      </c>
      <c r="I172" s="2" t="s">
        <v>1059</v>
      </c>
      <c r="J172" s="3">
        <v>45801</v>
      </c>
      <c r="K172" s="2" t="s">
        <v>100</v>
      </c>
      <c r="L172" s="2" t="s">
        <v>93</v>
      </c>
      <c r="M172" t="s">
        <v>67</v>
      </c>
      <c r="N172" t="s">
        <v>68</v>
      </c>
      <c r="O172" t="s">
        <v>69</v>
      </c>
      <c r="Q172" s="4"/>
      <c r="R172" s="4"/>
    </row>
    <row r="173" spans="1:18" x14ac:dyDescent="0.3">
      <c r="A173" s="5" t="s">
        <v>2016</v>
      </c>
      <c r="B173" s="2" t="s">
        <v>1060</v>
      </c>
      <c r="C173" s="2" t="s">
        <v>1061</v>
      </c>
      <c r="D173" s="2" t="s">
        <v>366</v>
      </c>
      <c r="E173" s="2" t="s">
        <v>1062</v>
      </c>
      <c r="F173" s="2" t="s">
        <v>1063</v>
      </c>
      <c r="G173" s="2">
        <v>58091</v>
      </c>
      <c r="H173" s="3">
        <v>45569</v>
      </c>
      <c r="I173" s="2" t="s">
        <v>1064</v>
      </c>
      <c r="J173" s="3">
        <v>45801</v>
      </c>
      <c r="K173" s="2" t="s">
        <v>100</v>
      </c>
      <c r="L173" s="2" t="s">
        <v>113</v>
      </c>
      <c r="M173" t="s">
        <v>57</v>
      </c>
      <c r="N173" t="s">
        <v>77</v>
      </c>
      <c r="O173" t="s">
        <v>78</v>
      </c>
      <c r="P173" t="s">
        <v>79</v>
      </c>
      <c r="Q173" s="4"/>
      <c r="R173" s="4"/>
    </row>
    <row r="174" spans="1:18" x14ac:dyDescent="0.3">
      <c r="A174" s="5" t="s">
        <v>2017</v>
      </c>
      <c r="B174" s="2" t="s">
        <v>1065</v>
      </c>
      <c r="C174" s="2" t="s">
        <v>1066</v>
      </c>
      <c r="D174" s="2" t="s">
        <v>1067</v>
      </c>
      <c r="E174" s="2" t="s">
        <v>1068</v>
      </c>
      <c r="F174" s="2" t="s">
        <v>1069</v>
      </c>
      <c r="G174" s="2">
        <v>58300</v>
      </c>
      <c r="H174" s="3">
        <v>45514</v>
      </c>
      <c r="I174" s="2" t="s">
        <v>1070</v>
      </c>
      <c r="J174" s="3">
        <v>45856</v>
      </c>
      <c r="K174" s="2" t="s">
        <v>100</v>
      </c>
      <c r="L174" s="2" t="s">
        <v>132</v>
      </c>
      <c r="M174" t="s">
        <v>57</v>
      </c>
      <c r="N174" t="s">
        <v>77</v>
      </c>
      <c r="O174" t="s">
        <v>78</v>
      </c>
      <c r="P174" t="s">
        <v>79</v>
      </c>
      <c r="Q174" s="4"/>
      <c r="R174" s="4"/>
    </row>
    <row r="175" spans="1:18" x14ac:dyDescent="0.3">
      <c r="A175" s="5" t="s">
        <v>2018</v>
      </c>
      <c r="B175" s="2" t="s">
        <v>1071</v>
      </c>
      <c r="C175" s="2" t="s">
        <v>1072</v>
      </c>
      <c r="D175" s="2" t="s">
        <v>1073</v>
      </c>
      <c r="E175" s="2" t="s">
        <v>1074</v>
      </c>
      <c r="F175" s="2" t="s">
        <v>1075</v>
      </c>
      <c r="G175" s="2">
        <v>58685</v>
      </c>
      <c r="H175" s="3">
        <v>45705</v>
      </c>
      <c r="I175" s="2" t="s">
        <v>1076</v>
      </c>
      <c r="J175" s="3">
        <v>45823</v>
      </c>
      <c r="K175" s="2" t="s">
        <v>76</v>
      </c>
      <c r="L175" s="2" t="s">
        <v>86</v>
      </c>
      <c r="M175" t="s">
        <v>57</v>
      </c>
      <c r="N175" t="s">
        <v>77</v>
      </c>
      <c r="O175" t="s">
        <v>78</v>
      </c>
      <c r="P175" t="s">
        <v>79</v>
      </c>
      <c r="Q175" s="4"/>
      <c r="R175" s="4"/>
    </row>
    <row r="176" spans="1:18" x14ac:dyDescent="0.3">
      <c r="A176" s="5" t="s">
        <v>2019</v>
      </c>
      <c r="B176" s="2" t="s">
        <v>1077</v>
      </c>
      <c r="C176" s="2" t="s">
        <v>1078</v>
      </c>
      <c r="D176" s="2" t="s">
        <v>1079</v>
      </c>
      <c r="E176" s="2" t="s">
        <v>1080</v>
      </c>
      <c r="F176" s="2" t="s">
        <v>1081</v>
      </c>
      <c r="G176" s="2">
        <v>58811</v>
      </c>
      <c r="H176" s="3">
        <v>45633</v>
      </c>
      <c r="I176" s="2" t="s">
        <v>1082</v>
      </c>
      <c r="J176" s="3">
        <v>45845</v>
      </c>
      <c r="K176" s="2" t="s">
        <v>100</v>
      </c>
      <c r="L176" s="2" t="s">
        <v>66</v>
      </c>
      <c r="M176" t="s">
        <v>57</v>
      </c>
      <c r="N176" t="s">
        <v>77</v>
      </c>
      <c r="O176" t="s">
        <v>78</v>
      </c>
      <c r="P176" t="s">
        <v>79</v>
      </c>
      <c r="Q176" s="4"/>
      <c r="R176" s="4"/>
    </row>
    <row r="177" spans="1:18" x14ac:dyDescent="0.3">
      <c r="A177" s="5" t="s">
        <v>2020</v>
      </c>
      <c r="B177" s="2" t="s">
        <v>1083</v>
      </c>
      <c r="C177" s="2" t="s">
        <v>1084</v>
      </c>
      <c r="D177" s="2" t="s">
        <v>1085</v>
      </c>
      <c r="E177" s="2" t="s">
        <v>1086</v>
      </c>
      <c r="F177" s="2" t="s">
        <v>1087</v>
      </c>
      <c r="G177" s="2">
        <v>58938</v>
      </c>
      <c r="H177" s="3">
        <v>45779</v>
      </c>
      <c r="I177" s="2" t="s">
        <v>1088</v>
      </c>
      <c r="J177" s="3">
        <v>45847</v>
      </c>
      <c r="K177" s="2" t="s">
        <v>100</v>
      </c>
      <c r="L177" s="2" t="s">
        <v>93</v>
      </c>
      <c r="M177" t="s">
        <v>1089</v>
      </c>
      <c r="N177" t="s">
        <v>1090</v>
      </c>
      <c r="O177" t="s">
        <v>69</v>
      </c>
      <c r="Q177" s="4"/>
      <c r="R177" s="4"/>
    </row>
    <row r="178" spans="1:18" x14ac:dyDescent="0.3">
      <c r="A178" s="5" t="s">
        <v>2021</v>
      </c>
      <c r="B178" s="2" t="s">
        <v>1091</v>
      </c>
      <c r="C178" s="2" t="s">
        <v>1092</v>
      </c>
      <c r="D178" s="2" t="s">
        <v>256</v>
      </c>
      <c r="E178" s="2" t="s">
        <v>1093</v>
      </c>
      <c r="F178" s="2" t="s">
        <v>1094</v>
      </c>
      <c r="G178" s="2">
        <v>58981</v>
      </c>
      <c r="H178" s="3">
        <v>45461</v>
      </c>
      <c r="I178" s="2" t="s">
        <v>1095</v>
      </c>
      <c r="J178" s="3">
        <v>45808</v>
      </c>
      <c r="K178" s="2" t="s">
        <v>100</v>
      </c>
      <c r="L178" s="2" t="s">
        <v>86</v>
      </c>
      <c r="M178" t="s">
        <v>57</v>
      </c>
      <c r="N178" t="s">
        <v>77</v>
      </c>
      <c r="O178" t="s">
        <v>78</v>
      </c>
      <c r="P178" t="s">
        <v>79</v>
      </c>
      <c r="Q178" s="4"/>
      <c r="R178" s="4"/>
    </row>
    <row r="179" spans="1:18" x14ac:dyDescent="0.3">
      <c r="A179" s="5" t="s">
        <v>2022</v>
      </c>
      <c r="B179" s="2" t="s">
        <v>1096</v>
      </c>
      <c r="C179" s="2" t="s">
        <v>1097</v>
      </c>
      <c r="D179" s="2" t="s">
        <v>890</v>
      </c>
      <c r="E179" s="2" t="s">
        <v>1098</v>
      </c>
      <c r="F179" s="2" t="s">
        <v>1099</v>
      </c>
      <c r="G179" s="2">
        <v>59384</v>
      </c>
      <c r="H179" s="3">
        <v>45447</v>
      </c>
      <c r="I179" s="2" t="s">
        <v>1100</v>
      </c>
      <c r="J179" s="3">
        <v>45857</v>
      </c>
      <c r="K179" s="2" t="s">
        <v>100</v>
      </c>
      <c r="L179" s="2" t="s">
        <v>132</v>
      </c>
      <c r="M179" t="s">
        <v>57</v>
      </c>
      <c r="N179" t="s">
        <v>77</v>
      </c>
      <c r="O179" t="s">
        <v>78</v>
      </c>
      <c r="P179" t="s">
        <v>79</v>
      </c>
      <c r="Q179" s="4"/>
      <c r="R179" s="4"/>
    </row>
    <row r="180" spans="1:18" x14ac:dyDescent="0.3">
      <c r="A180" s="5" t="s">
        <v>2023</v>
      </c>
      <c r="B180" s="2" t="s">
        <v>1101</v>
      </c>
      <c r="C180" s="2" t="s">
        <v>1102</v>
      </c>
      <c r="D180" s="2" t="s">
        <v>1103</v>
      </c>
      <c r="E180" s="2" t="s">
        <v>1104</v>
      </c>
      <c r="F180" s="2" t="s">
        <v>1105</v>
      </c>
      <c r="G180" s="2">
        <v>59437</v>
      </c>
      <c r="H180" s="3">
        <v>45439</v>
      </c>
      <c r="I180" s="2" t="s">
        <v>1106</v>
      </c>
      <c r="J180" s="3">
        <v>45856</v>
      </c>
      <c r="K180" s="2" t="s">
        <v>65</v>
      </c>
      <c r="L180" s="2" t="s">
        <v>113</v>
      </c>
      <c r="M180" t="s">
        <v>57</v>
      </c>
      <c r="N180" t="s">
        <v>77</v>
      </c>
      <c r="O180" t="s">
        <v>78</v>
      </c>
      <c r="P180" t="s">
        <v>79</v>
      </c>
      <c r="Q180" s="4"/>
      <c r="R180" s="4"/>
    </row>
    <row r="181" spans="1:18" x14ac:dyDescent="0.3">
      <c r="A181" s="5" t="s">
        <v>2024</v>
      </c>
      <c r="B181" s="2" t="s">
        <v>1107</v>
      </c>
      <c r="C181" s="2" t="s">
        <v>1108</v>
      </c>
      <c r="D181" s="2" t="s">
        <v>1109</v>
      </c>
      <c r="E181" s="2" t="s">
        <v>1110</v>
      </c>
      <c r="F181" s="2" t="s">
        <v>1111</v>
      </c>
      <c r="G181" s="2">
        <v>59653</v>
      </c>
      <c r="H181" s="3">
        <v>45535</v>
      </c>
      <c r="I181" s="2" t="s">
        <v>1112</v>
      </c>
      <c r="J181" s="3">
        <v>45830</v>
      </c>
      <c r="K181" s="2" t="s">
        <v>65</v>
      </c>
      <c r="L181" s="2" t="s">
        <v>66</v>
      </c>
      <c r="M181" t="s">
        <v>57</v>
      </c>
      <c r="N181" t="s">
        <v>77</v>
      </c>
      <c r="O181" t="s">
        <v>78</v>
      </c>
      <c r="P181" t="s">
        <v>79</v>
      </c>
      <c r="Q181" s="4"/>
      <c r="R181" s="4"/>
    </row>
    <row r="182" spans="1:18" x14ac:dyDescent="0.3">
      <c r="A182" s="5" t="s">
        <v>2025</v>
      </c>
      <c r="B182" s="2" t="s">
        <v>1113</v>
      </c>
      <c r="C182" s="2" t="s">
        <v>1114</v>
      </c>
      <c r="D182" s="2" t="s">
        <v>1115</v>
      </c>
      <c r="E182" s="2" t="s">
        <v>1116</v>
      </c>
      <c r="F182" s="2" t="s">
        <v>1117</v>
      </c>
      <c r="G182" s="2">
        <v>59831</v>
      </c>
      <c r="H182" s="3">
        <v>45799</v>
      </c>
      <c r="I182" s="2" t="s">
        <v>1118</v>
      </c>
      <c r="J182" s="3">
        <v>45849</v>
      </c>
      <c r="K182" s="2" t="s">
        <v>65</v>
      </c>
      <c r="L182" s="2" t="s">
        <v>113</v>
      </c>
      <c r="M182" t="s">
        <v>1089</v>
      </c>
      <c r="N182" t="s">
        <v>1090</v>
      </c>
      <c r="O182" t="s">
        <v>69</v>
      </c>
      <c r="Q182" s="4"/>
      <c r="R182" s="4"/>
    </row>
    <row r="183" spans="1:18" x14ac:dyDescent="0.3">
      <c r="A183" s="5" t="s">
        <v>2026</v>
      </c>
      <c r="B183" s="2" t="s">
        <v>1119</v>
      </c>
      <c r="C183" s="2" t="s">
        <v>1120</v>
      </c>
      <c r="D183" s="2" t="s">
        <v>552</v>
      </c>
      <c r="E183" s="2" t="s">
        <v>1121</v>
      </c>
      <c r="F183" s="2" t="s">
        <v>1122</v>
      </c>
      <c r="G183" s="2">
        <v>59952</v>
      </c>
      <c r="H183" s="3">
        <v>45691</v>
      </c>
      <c r="I183" s="2" t="s">
        <v>1123</v>
      </c>
      <c r="J183" s="3">
        <v>45831</v>
      </c>
      <c r="K183" s="2" t="s">
        <v>65</v>
      </c>
      <c r="L183" s="2" t="s">
        <v>113</v>
      </c>
      <c r="M183" t="s">
        <v>57</v>
      </c>
      <c r="N183" t="s">
        <v>77</v>
      </c>
      <c r="O183" t="s">
        <v>78</v>
      </c>
      <c r="P183" t="s">
        <v>79</v>
      </c>
      <c r="Q183" s="4"/>
      <c r="R183" s="4"/>
    </row>
    <row r="184" spans="1:18" x14ac:dyDescent="0.3">
      <c r="A184" s="5" t="s">
        <v>2027</v>
      </c>
      <c r="B184" s="2" t="s">
        <v>1124</v>
      </c>
      <c r="C184" s="2" t="s">
        <v>1125</v>
      </c>
      <c r="D184" s="2" t="s">
        <v>1126</v>
      </c>
      <c r="E184" s="2" t="s">
        <v>1127</v>
      </c>
      <c r="F184" s="2" t="s">
        <v>1128</v>
      </c>
      <c r="G184" s="2">
        <v>60430</v>
      </c>
      <c r="H184" s="3">
        <v>45699</v>
      </c>
      <c r="I184" s="2" t="s">
        <v>1129</v>
      </c>
      <c r="J184" s="3">
        <v>45815</v>
      </c>
      <c r="K184" s="2" t="s">
        <v>65</v>
      </c>
      <c r="L184" s="2" t="s">
        <v>66</v>
      </c>
      <c r="M184" t="s">
        <v>57</v>
      </c>
      <c r="N184" t="s">
        <v>77</v>
      </c>
      <c r="O184" t="s">
        <v>78</v>
      </c>
      <c r="P184" t="s">
        <v>79</v>
      </c>
      <c r="Q184" s="4"/>
      <c r="R184" s="4"/>
    </row>
    <row r="185" spans="1:18" x14ac:dyDescent="0.3">
      <c r="A185" s="5" t="s">
        <v>2028</v>
      </c>
      <c r="B185" s="2" t="s">
        <v>1130</v>
      </c>
      <c r="C185" s="2" t="s">
        <v>1131</v>
      </c>
      <c r="D185" s="2" t="s">
        <v>331</v>
      </c>
      <c r="E185" s="2" t="s">
        <v>1132</v>
      </c>
      <c r="F185" s="2" t="s">
        <v>1133</v>
      </c>
      <c r="G185" s="2">
        <v>60552</v>
      </c>
      <c r="H185" s="3">
        <v>45492</v>
      </c>
      <c r="I185" s="2" t="s">
        <v>1134</v>
      </c>
      <c r="J185" s="3">
        <v>45850</v>
      </c>
      <c r="K185" s="2" t="s">
        <v>100</v>
      </c>
      <c r="L185" s="2" t="s">
        <v>113</v>
      </c>
      <c r="M185" t="s">
        <v>57</v>
      </c>
      <c r="N185" t="s">
        <v>77</v>
      </c>
      <c r="O185" t="s">
        <v>78</v>
      </c>
      <c r="P185" t="s">
        <v>79</v>
      </c>
      <c r="Q185" s="4"/>
      <c r="R185" s="4"/>
    </row>
    <row r="186" spans="1:18" x14ac:dyDescent="0.3">
      <c r="A186" s="5" t="s">
        <v>2029</v>
      </c>
      <c r="B186" s="2" t="s">
        <v>1135</v>
      </c>
      <c r="C186" s="2" t="s">
        <v>1136</v>
      </c>
      <c r="D186" s="2" t="s">
        <v>1067</v>
      </c>
      <c r="E186" s="2" t="s">
        <v>1137</v>
      </c>
      <c r="F186" s="2" t="s">
        <v>1138</v>
      </c>
      <c r="G186" s="2">
        <v>60585</v>
      </c>
      <c r="H186" s="3">
        <v>45724</v>
      </c>
      <c r="I186" s="2" t="s">
        <v>1139</v>
      </c>
      <c r="J186" s="3">
        <v>45829</v>
      </c>
      <c r="K186" s="2" t="s">
        <v>76</v>
      </c>
      <c r="L186" s="2" t="s">
        <v>66</v>
      </c>
      <c r="M186" t="s">
        <v>67</v>
      </c>
      <c r="N186" t="s">
        <v>68</v>
      </c>
      <c r="O186" t="s">
        <v>69</v>
      </c>
      <c r="Q186" s="4"/>
      <c r="R186" s="4"/>
    </row>
    <row r="187" spans="1:18" x14ac:dyDescent="0.3">
      <c r="A187" s="5" t="s">
        <v>2030</v>
      </c>
      <c r="B187" s="2" t="s">
        <v>1140</v>
      </c>
      <c r="C187" s="2" t="s">
        <v>1141</v>
      </c>
      <c r="D187" s="2" t="s">
        <v>1142</v>
      </c>
      <c r="E187" s="2" t="s">
        <v>1143</v>
      </c>
      <c r="F187" s="2" t="s">
        <v>1144</v>
      </c>
      <c r="G187" s="2">
        <v>62342</v>
      </c>
      <c r="H187" s="3">
        <v>45685</v>
      </c>
      <c r="I187" s="2" t="s">
        <v>1145</v>
      </c>
      <c r="J187" s="3">
        <v>45855</v>
      </c>
      <c r="K187" s="2" t="s">
        <v>76</v>
      </c>
      <c r="L187" s="2" t="s">
        <v>132</v>
      </c>
      <c r="M187" t="s">
        <v>57</v>
      </c>
      <c r="N187" t="s">
        <v>77</v>
      </c>
      <c r="O187" t="s">
        <v>78</v>
      </c>
      <c r="P187" t="s">
        <v>79</v>
      </c>
      <c r="Q187" s="4"/>
      <c r="R187" s="4"/>
    </row>
    <row r="188" spans="1:18" x14ac:dyDescent="0.3">
      <c r="A188" s="5" t="s">
        <v>2031</v>
      </c>
      <c r="B188" s="2" t="s">
        <v>1146</v>
      </c>
      <c r="C188" s="2" t="s">
        <v>1147</v>
      </c>
      <c r="D188" s="2" t="s">
        <v>1148</v>
      </c>
      <c r="E188" s="2" t="s">
        <v>1149</v>
      </c>
      <c r="F188" s="2" t="s">
        <v>1150</v>
      </c>
      <c r="G188" s="2">
        <v>63497</v>
      </c>
      <c r="H188" s="3">
        <v>45754</v>
      </c>
      <c r="I188" s="2" t="s">
        <v>1151</v>
      </c>
      <c r="J188" s="3">
        <v>45849</v>
      </c>
      <c r="K188" s="2" t="s">
        <v>76</v>
      </c>
      <c r="L188" s="2" t="s">
        <v>66</v>
      </c>
      <c r="M188" t="s">
        <v>67</v>
      </c>
      <c r="N188" t="s">
        <v>68</v>
      </c>
      <c r="O188" t="s">
        <v>69</v>
      </c>
      <c r="Q188" s="4"/>
      <c r="R188" s="4"/>
    </row>
    <row r="189" spans="1:18" x14ac:dyDescent="0.3">
      <c r="A189" s="5" t="s">
        <v>2032</v>
      </c>
      <c r="B189" s="2" t="s">
        <v>1152</v>
      </c>
      <c r="C189" s="2" t="s">
        <v>1153</v>
      </c>
      <c r="D189" s="2" t="s">
        <v>1154</v>
      </c>
      <c r="E189" s="2" t="s">
        <v>1155</v>
      </c>
      <c r="F189" s="2" t="s">
        <v>1156</v>
      </c>
      <c r="G189" s="2">
        <v>63598</v>
      </c>
      <c r="H189" s="3">
        <v>45588</v>
      </c>
      <c r="I189" s="2" t="s">
        <v>1157</v>
      </c>
      <c r="J189" s="3">
        <v>45803</v>
      </c>
      <c r="K189" s="2" t="s">
        <v>76</v>
      </c>
      <c r="L189" s="2" t="s">
        <v>86</v>
      </c>
      <c r="M189" t="s">
        <v>57</v>
      </c>
      <c r="N189" t="s">
        <v>77</v>
      </c>
      <c r="O189" t="s">
        <v>78</v>
      </c>
      <c r="P189" t="s">
        <v>79</v>
      </c>
      <c r="Q189" s="4"/>
      <c r="R189" s="4"/>
    </row>
    <row r="190" spans="1:18" x14ac:dyDescent="0.3">
      <c r="A190" s="5" t="s">
        <v>2033</v>
      </c>
      <c r="B190" s="2" t="s">
        <v>1158</v>
      </c>
      <c r="C190" s="2" t="s">
        <v>1159</v>
      </c>
      <c r="D190" s="2" t="s">
        <v>1160</v>
      </c>
      <c r="E190" s="2" t="s">
        <v>1161</v>
      </c>
      <c r="F190" s="2" t="s">
        <v>1162</v>
      </c>
      <c r="G190" s="2">
        <v>63783</v>
      </c>
      <c r="H190" s="3">
        <v>45514</v>
      </c>
      <c r="I190" s="2" t="s">
        <v>1163</v>
      </c>
      <c r="J190" s="3">
        <v>45854</v>
      </c>
      <c r="K190" s="2" t="s">
        <v>100</v>
      </c>
      <c r="L190" s="2" t="s">
        <v>132</v>
      </c>
      <c r="M190" t="s">
        <v>57</v>
      </c>
      <c r="N190" t="s">
        <v>77</v>
      </c>
      <c r="O190" t="s">
        <v>78</v>
      </c>
      <c r="P190" t="s">
        <v>79</v>
      </c>
      <c r="Q190" s="4"/>
      <c r="R190" s="4"/>
    </row>
    <row r="191" spans="1:18" x14ac:dyDescent="0.3">
      <c r="A191" s="5" t="s">
        <v>2034</v>
      </c>
      <c r="B191" s="2" t="s">
        <v>1164</v>
      </c>
      <c r="C191" s="2" t="s">
        <v>1165</v>
      </c>
      <c r="D191" s="2" t="s">
        <v>1166</v>
      </c>
      <c r="E191" s="2" t="s">
        <v>1167</v>
      </c>
      <c r="F191" s="2" t="s">
        <v>1168</v>
      </c>
      <c r="G191" s="2">
        <v>63845</v>
      </c>
      <c r="H191" s="3">
        <v>45565</v>
      </c>
      <c r="I191" s="2" t="s">
        <v>1169</v>
      </c>
      <c r="J191" s="3">
        <v>45850</v>
      </c>
      <c r="K191" s="2" t="s">
        <v>100</v>
      </c>
      <c r="L191" s="2" t="s">
        <v>132</v>
      </c>
      <c r="M191" t="s">
        <v>57</v>
      </c>
      <c r="N191" t="s">
        <v>77</v>
      </c>
      <c r="O191" t="s">
        <v>78</v>
      </c>
      <c r="P191" t="s">
        <v>79</v>
      </c>
      <c r="Q191" s="4"/>
      <c r="R191" s="4"/>
    </row>
    <row r="192" spans="1:18" x14ac:dyDescent="0.3">
      <c r="A192" s="5" t="s">
        <v>2035</v>
      </c>
      <c r="B192" s="2" t="s">
        <v>1170</v>
      </c>
      <c r="C192" s="2" t="s">
        <v>1171</v>
      </c>
      <c r="D192" s="2" t="s">
        <v>1172</v>
      </c>
      <c r="E192" s="2" t="s">
        <v>1173</v>
      </c>
      <c r="F192" s="2" t="s">
        <v>1174</v>
      </c>
      <c r="G192" s="2">
        <v>64722</v>
      </c>
      <c r="H192" s="3">
        <v>45489</v>
      </c>
      <c r="I192" s="2" t="s">
        <v>1175</v>
      </c>
      <c r="J192" s="3">
        <v>45820</v>
      </c>
      <c r="K192" s="2" t="s">
        <v>76</v>
      </c>
      <c r="L192" s="2" t="s">
        <v>93</v>
      </c>
      <c r="M192" t="s">
        <v>57</v>
      </c>
      <c r="N192" t="s">
        <v>77</v>
      </c>
      <c r="O192" t="s">
        <v>78</v>
      </c>
      <c r="P192" t="s">
        <v>79</v>
      </c>
      <c r="Q192" s="4"/>
      <c r="R192" s="4"/>
    </row>
    <row r="193" spans="1:18" x14ac:dyDescent="0.3">
      <c r="A193" s="5" t="s">
        <v>2036</v>
      </c>
      <c r="B193" s="2" t="s">
        <v>1176</v>
      </c>
      <c r="C193" s="2" t="s">
        <v>1177</v>
      </c>
      <c r="D193" s="2" t="s">
        <v>1178</v>
      </c>
      <c r="E193" s="2" t="s">
        <v>1179</v>
      </c>
      <c r="F193" s="2" t="s">
        <v>1180</v>
      </c>
      <c r="G193" s="2">
        <v>65450</v>
      </c>
      <c r="H193" s="3">
        <v>45633</v>
      </c>
      <c r="I193" s="2" t="s">
        <v>1181</v>
      </c>
      <c r="J193" s="3">
        <v>45830</v>
      </c>
      <c r="K193" s="2" t="s">
        <v>100</v>
      </c>
      <c r="L193" s="2" t="s">
        <v>66</v>
      </c>
      <c r="M193" t="s">
        <v>57</v>
      </c>
      <c r="N193" t="s">
        <v>77</v>
      </c>
      <c r="O193" t="s">
        <v>78</v>
      </c>
      <c r="P193" t="s">
        <v>79</v>
      </c>
      <c r="Q193" s="4"/>
      <c r="R193" s="4"/>
    </row>
    <row r="194" spans="1:18" x14ac:dyDescent="0.3">
      <c r="A194" s="5" t="s">
        <v>2037</v>
      </c>
      <c r="B194" s="2" t="s">
        <v>1182</v>
      </c>
      <c r="C194" s="2" t="s">
        <v>1183</v>
      </c>
      <c r="D194" s="2" t="s">
        <v>1184</v>
      </c>
      <c r="E194" s="2" t="s">
        <v>1185</v>
      </c>
      <c r="F194" s="2" t="s">
        <v>1186</v>
      </c>
      <c r="G194" s="2">
        <v>65995</v>
      </c>
      <c r="H194" s="3">
        <v>45633</v>
      </c>
      <c r="I194" s="2" t="s">
        <v>1187</v>
      </c>
      <c r="J194" s="3">
        <v>45850</v>
      </c>
      <c r="K194" s="2" t="s">
        <v>76</v>
      </c>
      <c r="L194" s="2" t="s">
        <v>86</v>
      </c>
      <c r="M194" t="s">
        <v>57</v>
      </c>
      <c r="N194" t="s">
        <v>77</v>
      </c>
      <c r="O194" t="s">
        <v>78</v>
      </c>
      <c r="P194" t="s">
        <v>79</v>
      </c>
      <c r="Q194" s="4"/>
      <c r="R194" s="4"/>
    </row>
    <row r="195" spans="1:18" x14ac:dyDescent="0.3">
      <c r="A195" s="5" t="s">
        <v>2038</v>
      </c>
      <c r="B195" s="2" t="s">
        <v>1188</v>
      </c>
      <c r="C195" s="2" t="s">
        <v>1189</v>
      </c>
      <c r="D195" s="2" t="s">
        <v>832</v>
      </c>
      <c r="E195" s="2" t="s">
        <v>1190</v>
      </c>
      <c r="F195" s="2" t="s">
        <v>1191</v>
      </c>
      <c r="G195" s="2">
        <v>67370</v>
      </c>
      <c r="H195" s="3">
        <v>45461</v>
      </c>
      <c r="I195" s="2" t="s">
        <v>1192</v>
      </c>
      <c r="J195" s="3">
        <v>45806</v>
      </c>
      <c r="K195" s="2" t="s">
        <v>65</v>
      </c>
      <c r="L195" s="2" t="s">
        <v>132</v>
      </c>
      <c r="M195" t="s">
        <v>57</v>
      </c>
      <c r="N195" t="s">
        <v>77</v>
      </c>
      <c r="O195" t="s">
        <v>78</v>
      </c>
      <c r="P195" t="s">
        <v>79</v>
      </c>
      <c r="Q195" s="4"/>
      <c r="R195" s="4"/>
    </row>
    <row r="196" spans="1:18" x14ac:dyDescent="0.3">
      <c r="A196" s="5" t="s">
        <v>2039</v>
      </c>
      <c r="B196" s="2" t="s">
        <v>1193</v>
      </c>
      <c r="C196" s="2" t="s">
        <v>1194</v>
      </c>
      <c r="D196" s="2" t="s">
        <v>1195</v>
      </c>
      <c r="E196" s="2" t="s">
        <v>1196</v>
      </c>
      <c r="F196" s="2" t="s">
        <v>1197</v>
      </c>
      <c r="G196" s="2">
        <v>67391</v>
      </c>
      <c r="H196" s="3">
        <v>45584</v>
      </c>
      <c r="I196" s="2" t="s">
        <v>1198</v>
      </c>
      <c r="J196" s="3">
        <v>45831</v>
      </c>
      <c r="K196" s="2" t="s">
        <v>76</v>
      </c>
      <c r="L196" s="2" t="s">
        <v>132</v>
      </c>
      <c r="M196" t="s">
        <v>57</v>
      </c>
      <c r="N196" t="s">
        <v>77</v>
      </c>
      <c r="O196" t="s">
        <v>78</v>
      </c>
      <c r="P196" t="s">
        <v>79</v>
      </c>
      <c r="Q196" s="4"/>
      <c r="R196" s="4"/>
    </row>
    <row r="197" spans="1:18" x14ac:dyDescent="0.3">
      <c r="A197" s="5" t="s">
        <v>2040</v>
      </c>
      <c r="B197" s="2" t="s">
        <v>1199</v>
      </c>
      <c r="C197" s="2" t="s">
        <v>1200</v>
      </c>
      <c r="D197" s="2" t="s">
        <v>1201</v>
      </c>
      <c r="E197" s="2" t="s">
        <v>1202</v>
      </c>
      <c r="F197" s="2" t="s">
        <v>1203</v>
      </c>
      <c r="G197" s="2">
        <v>67748</v>
      </c>
      <c r="H197" s="3">
        <v>45735</v>
      </c>
      <c r="I197" s="2" t="s">
        <v>1204</v>
      </c>
      <c r="J197" s="3">
        <v>45858</v>
      </c>
      <c r="K197" s="2" t="s">
        <v>76</v>
      </c>
      <c r="L197" s="2" t="s">
        <v>132</v>
      </c>
      <c r="M197" t="s">
        <v>67</v>
      </c>
      <c r="N197" t="s">
        <v>68</v>
      </c>
      <c r="O197" t="s">
        <v>69</v>
      </c>
      <c r="Q197" s="4"/>
      <c r="R197" s="4"/>
    </row>
    <row r="198" spans="1:18" x14ac:dyDescent="0.3">
      <c r="A198" s="5" t="s">
        <v>2041</v>
      </c>
      <c r="B198" s="2" t="s">
        <v>1205</v>
      </c>
      <c r="C198" s="2" t="s">
        <v>1206</v>
      </c>
      <c r="D198" s="2" t="s">
        <v>960</v>
      </c>
      <c r="E198" s="2" t="s">
        <v>1207</v>
      </c>
      <c r="F198" s="2" t="s">
        <v>1208</v>
      </c>
      <c r="G198" s="2">
        <v>68292</v>
      </c>
      <c r="H198" s="3">
        <v>45561</v>
      </c>
      <c r="I198" s="2" t="s">
        <v>1209</v>
      </c>
      <c r="J198" s="3">
        <v>45807</v>
      </c>
      <c r="K198" s="2" t="s">
        <v>76</v>
      </c>
      <c r="L198" s="2" t="s">
        <v>86</v>
      </c>
      <c r="M198" t="s">
        <v>57</v>
      </c>
      <c r="N198" t="s">
        <v>77</v>
      </c>
      <c r="O198" t="s">
        <v>78</v>
      </c>
      <c r="P198" t="s">
        <v>79</v>
      </c>
      <c r="Q198" s="4"/>
      <c r="R198" s="4"/>
    </row>
    <row r="199" spans="1:18" x14ac:dyDescent="0.3">
      <c r="A199" s="5" t="s">
        <v>2042</v>
      </c>
      <c r="B199" s="2" t="s">
        <v>1210</v>
      </c>
      <c r="C199" s="2" t="s">
        <v>1211</v>
      </c>
      <c r="D199" s="5" t="s">
        <v>1212</v>
      </c>
      <c r="E199" s="2" t="s">
        <v>1213</v>
      </c>
      <c r="F199" s="2" t="s">
        <v>1214</v>
      </c>
      <c r="G199" s="2">
        <v>68293</v>
      </c>
      <c r="H199" s="3">
        <v>45498</v>
      </c>
      <c r="I199" s="2" t="s">
        <v>1215</v>
      </c>
      <c r="J199" s="3">
        <v>45854</v>
      </c>
      <c r="K199" s="2" t="s">
        <v>65</v>
      </c>
      <c r="L199" s="2" t="s">
        <v>132</v>
      </c>
      <c r="M199" t="s">
        <v>57</v>
      </c>
      <c r="N199" t="s">
        <v>77</v>
      </c>
      <c r="O199" t="s">
        <v>78</v>
      </c>
      <c r="P199" t="s">
        <v>79</v>
      </c>
      <c r="Q199" s="4"/>
      <c r="R199" s="4"/>
    </row>
    <row r="200" spans="1:18" x14ac:dyDescent="0.3">
      <c r="A200" s="5" t="s">
        <v>2043</v>
      </c>
      <c r="B200" s="2" t="s">
        <v>1216</v>
      </c>
      <c r="C200" s="2" t="s">
        <v>1217</v>
      </c>
      <c r="D200" s="2" t="s">
        <v>1218</v>
      </c>
      <c r="E200" s="2" t="s">
        <v>1219</v>
      </c>
      <c r="F200" s="2" t="s">
        <v>1220</v>
      </c>
      <c r="G200" s="2">
        <v>68354</v>
      </c>
      <c r="H200" s="3">
        <v>45530</v>
      </c>
      <c r="I200" s="2" t="s">
        <v>1221</v>
      </c>
      <c r="J200" s="3">
        <v>45850</v>
      </c>
      <c r="K200" s="2" t="s">
        <v>100</v>
      </c>
      <c r="L200" s="2" t="s">
        <v>93</v>
      </c>
      <c r="M200" t="s">
        <v>57</v>
      </c>
      <c r="N200" t="s">
        <v>77</v>
      </c>
      <c r="O200" t="s">
        <v>78</v>
      </c>
      <c r="P200" t="s">
        <v>79</v>
      </c>
      <c r="Q200" s="4"/>
      <c r="R200" s="4"/>
    </row>
    <row r="201" spans="1:18" x14ac:dyDescent="0.3">
      <c r="A201" s="5" t="s">
        <v>2044</v>
      </c>
      <c r="B201" s="2" t="s">
        <v>1222</v>
      </c>
      <c r="C201" s="2" t="s">
        <v>1223</v>
      </c>
      <c r="D201" s="2" t="s">
        <v>1224</v>
      </c>
      <c r="E201" s="2" t="s">
        <v>1225</v>
      </c>
      <c r="F201" s="2" t="s">
        <v>1226</v>
      </c>
      <c r="G201" s="2">
        <v>68769</v>
      </c>
      <c r="H201" s="3">
        <v>45469</v>
      </c>
      <c r="I201" s="2" t="s">
        <v>1227</v>
      </c>
      <c r="J201" s="3">
        <v>45807</v>
      </c>
      <c r="K201" s="2" t="s">
        <v>100</v>
      </c>
      <c r="L201" s="2" t="s">
        <v>113</v>
      </c>
      <c r="M201" t="s">
        <v>57</v>
      </c>
      <c r="N201" t="s">
        <v>77</v>
      </c>
      <c r="O201" t="s">
        <v>78</v>
      </c>
      <c r="P201" t="s">
        <v>79</v>
      </c>
      <c r="Q201" s="4"/>
      <c r="R201" s="4"/>
    </row>
    <row r="202" spans="1:18" x14ac:dyDescent="0.3">
      <c r="A202" s="5" t="s">
        <v>2045</v>
      </c>
      <c r="B202" s="2" t="s">
        <v>1228</v>
      </c>
      <c r="C202" s="2" t="s">
        <v>1229</v>
      </c>
      <c r="D202" s="2" t="s">
        <v>1230</v>
      </c>
      <c r="E202" s="2" t="s">
        <v>1231</v>
      </c>
      <c r="F202" s="2" t="s">
        <v>1232</v>
      </c>
      <c r="G202" s="2">
        <v>69162</v>
      </c>
      <c r="H202" s="3">
        <v>45536</v>
      </c>
      <c r="I202" s="2" t="s">
        <v>1233</v>
      </c>
      <c r="J202" s="3">
        <v>45819</v>
      </c>
      <c r="K202" s="2" t="s">
        <v>76</v>
      </c>
      <c r="L202" s="2" t="s">
        <v>86</v>
      </c>
      <c r="M202" t="s">
        <v>57</v>
      </c>
      <c r="N202" t="s">
        <v>77</v>
      </c>
      <c r="O202" t="s">
        <v>78</v>
      </c>
      <c r="P202" t="s">
        <v>79</v>
      </c>
      <c r="Q202" s="4"/>
      <c r="R202" s="4"/>
    </row>
    <row r="203" spans="1:18" x14ac:dyDescent="0.3">
      <c r="A203" s="5" t="s">
        <v>2046</v>
      </c>
      <c r="B203" s="2" t="s">
        <v>1234</v>
      </c>
      <c r="C203" s="2" t="s">
        <v>1235</v>
      </c>
      <c r="D203" s="2" t="s">
        <v>1236</v>
      </c>
      <c r="E203" s="2" t="s">
        <v>1237</v>
      </c>
      <c r="F203" s="2" t="s">
        <v>1238</v>
      </c>
      <c r="G203" s="2">
        <v>69589</v>
      </c>
      <c r="H203" s="3">
        <v>45782</v>
      </c>
      <c r="I203" s="2" t="s">
        <v>1239</v>
      </c>
      <c r="J203" s="3">
        <v>45823</v>
      </c>
      <c r="K203" s="2" t="s">
        <v>65</v>
      </c>
      <c r="L203" s="2" t="s">
        <v>66</v>
      </c>
      <c r="M203" t="s">
        <v>1089</v>
      </c>
      <c r="N203" t="s">
        <v>1090</v>
      </c>
      <c r="O203" t="s">
        <v>69</v>
      </c>
      <c r="Q203" s="4"/>
      <c r="R203" s="4"/>
    </row>
    <row r="204" spans="1:18" x14ac:dyDescent="0.3">
      <c r="A204" s="5" t="s">
        <v>2047</v>
      </c>
      <c r="B204" s="2" t="s">
        <v>1240</v>
      </c>
      <c r="C204" s="2" t="s">
        <v>1241</v>
      </c>
      <c r="D204" s="2" t="s">
        <v>1242</v>
      </c>
      <c r="E204" s="2" t="s">
        <v>1243</v>
      </c>
      <c r="F204" s="2" t="s">
        <v>1244</v>
      </c>
      <c r="G204" s="2">
        <v>69798</v>
      </c>
      <c r="H204" s="3">
        <v>45454</v>
      </c>
      <c r="I204" s="2" t="s">
        <v>1245</v>
      </c>
      <c r="J204" s="3">
        <v>45851</v>
      </c>
      <c r="K204" s="2" t="s">
        <v>65</v>
      </c>
      <c r="L204" s="2" t="s">
        <v>86</v>
      </c>
      <c r="M204" t="s">
        <v>57</v>
      </c>
      <c r="N204" t="s">
        <v>77</v>
      </c>
      <c r="O204" t="s">
        <v>78</v>
      </c>
      <c r="P204" t="s">
        <v>79</v>
      </c>
      <c r="Q204" s="4"/>
      <c r="R204" s="4"/>
    </row>
    <row r="205" spans="1:18" x14ac:dyDescent="0.3">
      <c r="A205" s="5" t="s">
        <v>2055</v>
      </c>
      <c r="B205" s="2" t="s">
        <v>1246</v>
      </c>
      <c r="C205" s="2" t="s">
        <v>1247</v>
      </c>
      <c r="D205" s="2" t="s">
        <v>1248</v>
      </c>
      <c r="E205" s="2" t="s">
        <v>1249</v>
      </c>
      <c r="F205" s="2" t="s">
        <v>1250</v>
      </c>
      <c r="G205" s="2">
        <v>69989</v>
      </c>
      <c r="H205" s="3">
        <v>45569</v>
      </c>
      <c r="I205" s="2" t="s">
        <v>1251</v>
      </c>
      <c r="J205" s="3">
        <v>45819</v>
      </c>
      <c r="K205" s="2" t="s">
        <v>76</v>
      </c>
      <c r="L205" s="2" t="s">
        <v>113</v>
      </c>
      <c r="M205" t="s">
        <v>57</v>
      </c>
      <c r="N205" t="s">
        <v>77</v>
      </c>
      <c r="O205" t="s">
        <v>78</v>
      </c>
      <c r="P205" t="s">
        <v>79</v>
      </c>
      <c r="Q205" s="4"/>
      <c r="R205" s="4"/>
    </row>
    <row r="206" spans="1:18" x14ac:dyDescent="0.3">
      <c r="A206" s="5" t="s">
        <v>2056</v>
      </c>
      <c r="B206" s="2" t="s">
        <v>1252</v>
      </c>
      <c r="C206" s="2" t="s">
        <v>1253</v>
      </c>
      <c r="D206" s="2" t="s">
        <v>1254</v>
      </c>
      <c r="E206" s="2" t="s">
        <v>1255</v>
      </c>
      <c r="F206" s="2" t="s">
        <v>1256</v>
      </c>
      <c r="G206" s="2">
        <v>70528</v>
      </c>
      <c r="H206" s="3">
        <v>45673</v>
      </c>
      <c r="I206" s="2" t="s">
        <v>1257</v>
      </c>
      <c r="J206" s="3">
        <v>45835</v>
      </c>
      <c r="K206" s="2" t="s">
        <v>100</v>
      </c>
      <c r="L206" s="2" t="s">
        <v>132</v>
      </c>
      <c r="M206" t="s">
        <v>57</v>
      </c>
      <c r="N206" t="s">
        <v>77</v>
      </c>
      <c r="O206" t="s">
        <v>78</v>
      </c>
      <c r="P206" t="s">
        <v>79</v>
      </c>
      <c r="Q206" s="4"/>
      <c r="R206" s="4"/>
    </row>
    <row r="207" spans="1:18" x14ac:dyDescent="0.3">
      <c r="A207" s="5" t="s">
        <v>2057</v>
      </c>
      <c r="B207" s="2" t="s">
        <v>1258</v>
      </c>
      <c r="C207" s="2" t="s">
        <v>1259</v>
      </c>
      <c r="D207" s="2" t="s">
        <v>1260</v>
      </c>
      <c r="E207" s="2" t="s">
        <v>1261</v>
      </c>
      <c r="F207" s="2" t="s">
        <v>1262</v>
      </c>
      <c r="G207" s="2">
        <v>70592</v>
      </c>
      <c r="H207" s="3">
        <v>45481</v>
      </c>
      <c r="I207" s="2" t="s">
        <v>1263</v>
      </c>
      <c r="J207" s="3">
        <v>45817</v>
      </c>
      <c r="K207" s="2" t="s">
        <v>76</v>
      </c>
      <c r="L207" s="2" t="s">
        <v>113</v>
      </c>
      <c r="M207" t="s">
        <v>57</v>
      </c>
      <c r="N207" t="s">
        <v>77</v>
      </c>
      <c r="O207" t="s">
        <v>78</v>
      </c>
      <c r="P207" t="s">
        <v>79</v>
      </c>
      <c r="Q207" s="4"/>
      <c r="R207" s="4"/>
    </row>
    <row r="208" spans="1:18" x14ac:dyDescent="0.3">
      <c r="A208" s="5" t="s">
        <v>2058</v>
      </c>
      <c r="B208" s="2" t="s">
        <v>1264</v>
      </c>
      <c r="C208" s="2" t="s">
        <v>1265</v>
      </c>
      <c r="D208" s="2" t="s">
        <v>1266</v>
      </c>
      <c r="E208" s="2" t="s">
        <v>1267</v>
      </c>
      <c r="F208" s="2" t="s">
        <v>1268</v>
      </c>
      <c r="G208" s="2">
        <v>70902</v>
      </c>
      <c r="H208" s="3">
        <v>45796</v>
      </c>
      <c r="I208" s="2" t="s">
        <v>1269</v>
      </c>
      <c r="J208" s="3">
        <v>45805</v>
      </c>
      <c r="K208" s="2" t="s">
        <v>100</v>
      </c>
      <c r="L208" s="2" t="s">
        <v>132</v>
      </c>
      <c r="M208" t="s">
        <v>1089</v>
      </c>
      <c r="N208" t="s">
        <v>1090</v>
      </c>
      <c r="O208" t="s">
        <v>69</v>
      </c>
      <c r="Q208" s="4"/>
      <c r="R208" s="4"/>
    </row>
    <row r="209" spans="1:18" x14ac:dyDescent="0.3">
      <c r="A209" s="5" t="s">
        <v>2059</v>
      </c>
      <c r="B209" s="2" t="s">
        <v>1270</v>
      </c>
      <c r="C209" s="2" t="s">
        <v>1271</v>
      </c>
      <c r="D209" s="2" t="s">
        <v>1272</v>
      </c>
      <c r="E209" s="2" t="s">
        <v>1273</v>
      </c>
      <c r="F209" s="2" t="s">
        <v>1274</v>
      </c>
      <c r="G209" s="2">
        <v>71383</v>
      </c>
      <c r="H209" s="3">
        <v>45522</v>
      </c>
      <c r="I209" s="2" t="s">
        <v>1275</v>
      </c>
      <c r="J209" s="3">
        <v>45808</v>
      </c>
      <c r="K209" s="2" t="s">
        <v>76</v>
      </c>
      <c r="L209" s="2" t="s">
        <v>113</v>
      </c>
      <c r="M209" t="s">
        <v>57</v>
      </c>
      <c r="N209" t="s">
        <v>77</v>
      </c>
      <c r="O209" t="s">
        <v>78</v>
      </c>
      <c r="P209" t="s">
        <v>79</v>
      </c>
      <c r="Q209" s="4"/>
      <c r="R209" s="4"/>
    </row>
    <row r="210" spans="1:18" x14ac:dyDescent="0.3">
      <c r="A210" s="5" t="s">
        <v>2060</v>
      </c>
      <c r="B210" s="2" t="s">
        <v>1276</v>
      </c>
      <c r="C210" s="2" t="s">
        <v>1277</v>
      </c>
      <c r="D210" s="2" t="s">
        <v>1278</v>
      </c>
      <c r="E210" s="2" t="s">
        <v>1279</v>
      </c>
      <c r="F210" s="2" t="s">
        <v>1280</v>
      </c>
      <c r="G210" s="2">
        <v>71542</v>
      </c>
      <c r="H210" s="3">
        <v>45506</v>
      </c>
      <c r="I210" s="2" t="s">
        <v>1281</v>
      </c>
      <c r="J210" s="3">
        <v>45839</v>
      </c>
      <c r="K210" s="2" t="s">
        <v>100</v>
      </c>
      <c r="L210" s="2" t="s">
        <v>66</v>
      </c>
      <c r="M210" t="s">
        <v>57</v>
      </c>
      <c r="N210" t="s">
        <v>77</v>
      </c>
      <c r="O210" t="s">
        <v>78</v>
      </c>
      <c r="P210" t="s">
        <v>79</v>
      </c>
      <c r="Q210" s="4"/>
      <c r="R210" s="4"/>
    </row>
    <row r="211" spans="1:18" x14ac:dyDescent="0.3">
      <c r="A211" s="5" t="s">
        <v>2061</v>
      </c>
      <c r="B211" s="2" t="s">
        <v>1282</v>
      </c>
      <c r="C211" s="2" t="s">
        <v>1283</v>
      </c>
      <c r="D211" s="2" t="s">
        <v>1284</v>
      </c>
      <c r="E211" s="2" t="s">
        <v>1285</v>
      </c>
      <c r="F211" s="2" t="s">
        <v>1286</v>
      </c>
      <c r="G211" s="2">
        <v>72106</v>
      </c>
      <c r="H211" s="3">
        <v>45729</v>
      </c>
      <c r="I211" s="2" t="s">
        <v>1287</v>
      </c>
      <c r="J211" s="3">
        <v>45852</v>
      </c>
      <c r="K211" s="2" t="s">
        <v>100</v>
      </c>
      <c r="L211" s="2" t="s">
        <v>113</v>
      </c>
      <c r="M211" t="s">
        <v>67</v>
      </c>
      <c r="N211" t="s">
        <v>68</v>
      </c>
      <c r="O211" t="s">
        <v>69</v>
      </c>
      <c r="Q211" s="4"/>
      <c r="R211" s="4"/>
    </row>
    <row r="212" spans="1:18" x14ac:dyDescent="0.3">
      <c r="A212" s="5" t="s">
        <v>2062</v>
      </c>
      <c r="B212" s="2" t="s">
        <v>1288</v>
      </c>
      <c r="C212" s="2" t="s">
        <v>1289</v>
      </c>
      <c r="D212" s="2" t="s">
        <v>1290</v>
      </c>
      <c r="E212" s="2" t="s">
        <v>1291</v>
      </c>
      <c r="F212" s="2" t="s">
        <v>1292</v>
      </c>
      <c r="G212" s="2">
        <v>72704</v>
      </c>
      <c r="H212" s="3">
        <v>45780</v>
      </c>
      <c r="I212" s="2" t="s">
        <v>1293</v>
      </c>
      <c r="J212" s="3">
        <v>45809</v>
      </c>
      <c r="K212" s="2" t="s">
        <v>100</v>
      </c>
      <c r="L212" s="2" t="s">
        <v>93</v>
      </c>
      <c r="M212" t="s">
        <v>1089</v>
      </c>
      <c r="N212" t="s">
        <v>1090</v>
      </c>
      <c r="O212" t="s">
        <v>69</v>
      </c>
      <c r="Q212" s="4"/>
      <c r="R212" s="4"/>
    </row>
    <row r="213" spans="1:18" x14ac:dyDescent="0.3">
      <c r="A213" s="5" t="s">
        <v>2063</v>
      </c>
      <c r="B213" s="2" t="s">
        <v>1294</v>
      </c>
      <c r="C213" s="2" t="s">
        <v>1295</v>
      </c>
      <c r="D213" s="2" t="s">
        <v>1296</v>
      </c>
      <c r="E213" s="2" t="s">
        <v>1297</v>
      </c>
      <c r="F213" s="2" t="s">
        <v>1298</v>
      </c>
      <c r="G213" s="2">
        <v>72783</v>
      </c>
      <c r="H213" s="3">
        <v>45536</v>
      </c>
      <c r="I213" s="2" t="s">
        <v>1299</v>
      </c>
      <c r="J213" s="3">
        <v>45838</v>
      </c>
      <c r="K213" s="2" t="s">
        <v>65</v>
      </c>
      <c r="L213" s="2" t="s">
        <v>86</v>
      </c>
      <c r="M213" t="s">
        <v>57</v>
      </c>
      <c r="N213" t="s">
        <v>77</v>
      </c>
      <c r="O213" t="s">
        <v>78</v>
      </c>
      <c r="P213" t="s">
        <v>79</v>
      </c>
      <c r="Q213" s="4"/>
      <c r="R213" s="4"/>
    </row>
    <row r="214" spans="1:18" x14ac:dyDescent="0.3">
      <c r="A214" s="5" t="s">
        <v>2064</v>
      </c>
      <c r="B214" s="2" t="s">
        <v>1300</v>
      </c>
      <c r="C214" s="2" t="s">
        <v>1301</v>
      </c>
      <c r="D214" s="2" t="s">
        <v>1302</v>
      </c>
      <c r="E214" s="2" t="s">
        <v>1303</v>
      </c>
      <c r="F214" s="2" t="s">
        <v>1304</v>
      </c>
      <c r="G214" s="2">
        <v>72933</v>
      </c>
      <c r="H214" s="3">
        <v>45473</v>
      </c>
      <c r="I214" s="2" t="s">
        <v>1305</v>
      </c>
      <c r="J214" s="3">
        <v>45829</v>
      </c>
      <c r="K214" s="2" t="s">
        <v>65</v>
      </c>
      <c r="L214" s="2" t="s">
        <v>113</v>
      </c>
      <c r="M214" t="s">
        <v>57</v>
      </c>
      <c r="N214" t="s">
        <v>77</v>
      </c>
      <c r="O214" t="s">
        <v>78</v>
      </c>
      <c r="P214" t="s">
        <v>79</v>
      </c>
      <c r="Q214" s="4"/>
      <c r="R214" s="4"/>
    </row>
    <row r="215" spans="1:18" x14ac:dyDescent="0.3">
      <c r="A215" s="5" t="s">
        <v>2065</v>
      </c>
      <c r="B215" s="2" t="s">
        <v>1306</v>
      </c>
      <c r="C215" s="2" t="s">
        <v>1307</v>
      </c>
      <c r="D215" s="2" t="s">
        <v>1308</v>
      </c>
      <c r="E215" s="2" t="s">
        <v>1309</v>
      </c>
      <c r="F215" s="2" t="s">
        <v>1310</v>
      </c>
      <c r="G215" s="2">
        <v>72976</v>
      </c>
      <c r="H215" s="3">
        <v>45612</v>
      </c>
      <c r="I215" s="2" t="s">
        <v>1311</v>
      </c>
      <c r="J215" s="3">
        <v>45812</v>
      </c>
      <c r="K215" s="2" t="s">
        <v>65</v>
      </c>
      <c r="L215" s="2" t="s">
        <v>93</v>
      </c>
      <c r="M215" t="s">
        <v>57</v>
      </c>
      <c r="N215" t="s">
        <v>77</v>
      </c>
      <c r="O215" t="s">
        <v>78</v>
      </c>
      <c r="P215" t="s">
        <v>79</v>
      </c>
      <c r="Q215" s="4"/>
      <c r="R215" s="4"/>
    </row>
    <row r="216" spans="1:18" x14ac:dyDescent="0.3">
      <c r="A216" s="5" t="s">
        <v>2066</v>
      </c>
      <c r="B216" s="2" t="s">
        <v>1312</v>
      </c>
      <c r="C216" s="2" t="s">
        <v>1313</v>
      </c>
      <c r="D216" s="2" t="s">
        <v>1314</v>
      </c>
      <c r="E216" s="2" t="s">
        <v>1315</v>
      </c>
      <c r="F216" s="2" t="s">
        <v>1316</v>
      </c>
      <c r="G216" s="2">
        <v>73067</v>
      </c>
      <c r="H216" s="3">
        <v>45667</v>
      </c>
      <c r="I216" s="2" t="s">
        <v>1317</v>
      </c>
      <c r="J216" s="3">
        <v>45843</v>
      </c>
      <c r="K216" s="2" t="s">
        <v>100</v>
      </c>
      <c r="L216" s="2" t="s">
        <v>93</v>
      </c>
      <c r="M216" t="s">
        <v>57</v>
      </c>
      <c r="N216" t="s">
        <v>77</v>
      </c>
      <c r="O216" t="s">
        <v>78</v>
      </c>
      <c r="P216" t="s">
        <v>79</v>
      </c>
      <c r="Q216" s="4"/>
      <c r="R216" s="4"/>
    </row>
    <row r="217" spans="1:18" x14ac:dyDescent="0.3">
      <c r="A217" s="5" t="s">
        <v>2067</v>
      </c>
      <c r="B217" s="2" t="s">
        <v>1318</v>
      </c>
      <c r="C217" s="2" t="s">
        <v>1319</v>
      </c>
      <c r="D217" s="2" t="s">
        <v>1320</v>
      </c>
      <c r="E217" s="2" t="s">
        <v>1321</v>
      </c>
      <c r="F217" s="2" t="s">
        <v>1322</v>
      </c>
      <c r="G217" s="2">
        <v>73343</v>
      </c>
      <c r="H217" s="3">
        <v>45576</v>
      </c>
      <c r="I217" s="2" t="s">
        <v>1323</v>
      </c>
      <c r="J217" s="3">
        <v>45823</v>
      </c>
      <c r="K217" s="2" t="s">
        <v>100</v>
      </c>
      <c r="L217" s="2" t="s">
        <v>93</v>
      </c>
      <c r="M217" t="s">
        <v>57</v>
      </c>
      <c r="N217" t="s">
        <v>77</v>
      </c>
      <c r="O217" t="s">
        <v>78</v>
      </c>
      <c r="P217" t="s">
        <v>79</v>
      </c>
      <c r="Q217" s="4"/>
      <c r="R217" s="4"/>
    </row>
    <row r="218" spans="1:18" x14ac:dyDescent="0.3">
      <c r="A218" s="5" t="s">
        <v>2068</v>
      </c>
      <c r="B218" s="2" t="s">
        <v>1324</v>
      </c>
      <c r="C218" s="2" t="s">
        <v>1325</v>
      </c>
      <c r="D218" s="2" t="s">
        <v>1326</v>
      </c>
      <c r="E218" s="2" t="s">
        <v>1327</v>
      </c>
      <c r="F218" s="2" t="s">
        <v>1328</v>
      </c>
      <c r="G218" s="2">
        <v>73511</v>
      </c>
      <c r="H218" s="3">
        <v>45747</v>
      </c>
      <c r="I218" s="2" t="s">
        <v>1329</v>
      </c>
      <c r="J218" s="3">
        <v>45831</v>
      </c>
      <c r="K218" s="2" t="s">
        <v>65</v>
      </c>
      <c r="L218" s="2" t="s">
        <v>86</v>
      </c>
      <c r="M218" t="s">
        <v>67</v>
      </c>
      <c r="N218" t="s">
        <v>68</v>
      </c>
      <c r="O218" t="s">
        <v>69</v>
      </c>
      <c r="Q218" s="4"/>
      <c r="R218" s="4"/>
    </row>
    <row r="219" spans="1:18" x14ac:dyDescent="0.3">
      <c r="A219" s="5" t="s">
        <v>2069</v>
      </c>
      <c r="B219" s="2" t="s">
        <v>1330</v>
      </c>
      <c r="C219" s="2" t="s">
        <v>1331</v>
      </c>
      <c r="D219" s="2" t="s">
        <v>1142</v>
      </c>
      <c r="E219" s="2" t="s">
        <v>1332</v>
      </c>
      <c r="F219" s="2" t="s">
        <v>1333</v>
      </c>
      <c r="G219" s="2">
        <v>73584</v>
      </c>
      <c r="H219" s="3">
        <v>45628</v>
      </c>
      <c r="I219" s="2" t="s">
        <v>1334</v>
      </c>
      <c r="J219" s="3">
        <v>45816</v>
      </c>
      <c r="K219" s="2" t="s">
        <v>100</v>
      </c>
      <c r="L219" s="2" t="s">
        <v>93</v>
      </c>
      <c r="M219" t="s">
        <v>57</v>
      </c>
      <c r="N219" t="s">
        <v>77</v>
      </c>
      <c r="O219" t="s">
        <v>78</v>
      </c>
      <c r="P219" t="s">
        <v>79</v>
      </c>
      <c r="Q219" s="4"/>
      <c r="R219" s="4"/>
    </row>
    <row r="220" spans="1:18" x14ac:dyDescent="0.3">
      <c r="A220" s="5" t="s">
        <v>2070</v>
      </c>
      <c r="B220" s="2" t="s">
        <v>1335</v>
      </c>
      <c r="C220" s="2" t="s">
        <v>1336</v>
      </c>
      <c r="D220" s="2" t="s">
        <v>1337</v>
      </c>
      <c r="E220" s="2" t="s">
        <v>1338</v>
      </c>
      <c r="F220" s="2" t="s">
        <v>1339</v>
      </c>
      <c r="G220" s="2">
        <v>73795</v>
      </c>
      <c r="H220" s="3">
        <v>45558</v>
      </c>
      <c r="I220" s="2" t="s">
        <v>1340</v>
      </c>
      <c r="J220" s="3">
        <v>45833</v>
      </c>
      <c r="K220" s="2" t="s">
        <v>76</v>
      </c>
      <c r="L220" s="2" t="s">
        <v>66</v>
      </c>
      <c r="M220" t="s">
        <v>57</v>
      </c>
      <c r="N220" t="s">
        <v>77</v>
      </c>
      <c r="O220" t="s">
        <v>78</v>
      </c>
      <c r="P220" t="s">
        <v>79</v>
      </c>
      <c r="Q220" s="4"/>
      <c r="R220" s="4"/>
    </row>
    <row r="221" spans="1:18" x14ac:dyDescent="0.3">
      <c r="A221" s="5" t="s">
        <v>2071</v>
      </c>
      <c r="B221" s="2" t="s">
        <v>1341</v>
      </c>
      <c r="C221" s="2" t="s">
        <v>1342</v>
      </c>
      <c r="D221" s="2" t="s">
        <v>1343</v>
      </c>
      <c r="E221" s="2" t="s">
        <v>1344</v>
      </c>
      <c r="F221" s="2" t="s">
        <v>1345</v>
      </c>
      <c r="G221" s="2">
        <v>73802</v>
      </c>
      <c r="H221" s="3">
        <v>45701</v>
      </c>
      <c r="I221" s="2" t="s">
        <v>1346</v>
      </c>
      <c r="J221" s="3">
        <v>45828</v>
      </c>
      <c r="K221" s="2" t="s">
        <v>76</v>
      </c>
      <c r="L221" s="2" t="s">
        <v>66</v>
      </c>
      <c r="M221" t="s">
        <v>57</v>
      </c>
      <c r="N221" t="s">
        <v>77</v>
      </c>
      <c r="O221" t="s">
        <v>78</v>
      </c>
      <c r="P221" t="s">
        <v>79</v>
      </c>
      <c r="Q221" s="4"/>
      <c r="R221" s="4"/>
    </row>
    <row r="222" spans="1:18" x14ac:dyDescent="0.3">
      <c r="A222" s="5" t="s">
        <v>2072</v>
      </c>
      <c r="B222" s="2" t="s">
        <v>1347</v>
      </c>
      <c r="C222" s="2" t="s">
        <v>1348</v>
      </c>
      <c r="D222" s="2" t="s">
        <v>456</v>
      </c>
      <c r="E222" s="2" t="s">
        <v>1349</v>
      </c>
      <c r="F222" s="2" t="s">
        <v>1350</v>
      </c>
      <c r="G222" s="2">
        <v>73850</v>
      </c>
      <c r="H222" s="3">
        <v>45577</v>
      </c>
      <c r="I222" s="2" t="s">
        <v>1351</v>
      </c>
      <c r="J222" s="3">
        <v>45848</v>
      </c>
      <c r="K222" s="2" t="s">
        <v>65</v>
      </c>
      <c r="L222" s="2" t="s">
        <v>66</v>
      </c>
      <c r="M222" t="s">
        <v>57</v>
      </c>
      <c r="N222" t="s">
        <v>77</v>
      </c>
      <c r="O222" t="s">
        <v>78</v>
      </c>
      <c r="P222" t="s">
        <v>79</v>
      </c>
      <c r="Q222" s="4"/>
      <c r="R222" s="4"/>
    </row>
    <row r="223" spans="1:18" x14ac:dyDescent="0.3">
      <c r="A223" s="5" t="s">
        <v>2073</v>
      </c>
      <c r="B223" s="2" t="s">
        <v>1352</v>
      </c>
      <c r="C223" s="2" t="s">
        <v>1353</v>
      </c>
      <c r="D223" s="2" t="s">
        <v>1354</v>
      </c>
      <c r="E223" s="2" t="s">
        <v>1355</v>
      </c>
      <c r="F223" s="2" t="s">
        <v>1356</v>
      </c>
      <c r="G223" s="2">
        <v>74072</v>
      </c>
      <c r="H223" s="3">
        <v>45537</v>
      </c>
      <c r="I223" s="2" t="s">
        <v>1357</v>
      </c>
      <c r="J223" s="3">
        <v>45812</v>
      </c>
      <c r="K223" s="2" t="s">
        <v>65</v>
      </c>
      <c r="L223" s="2" t="s">
        <v>113</v>
      </c>
      <c r="M223" t="s">
        <v>57</v>
      </c>
      <c r="N223" t="s">
        <v>77</v>
      </c>
      <c r="O223" t="s">
        <v>78</v>
      </c>
      <c r="P223" t="s">
        <v>79</v>
      </c>
      <c r="Q223" s="4"/>
      <c r="R223" s="4"/>
    </row>
    <row r="224" spans="1:18" x14ac:dyDescent="0.3">
      <c r="A224" s="5" t="s">
        <v>2074</v>
      </c>
      <c r="B224" s="2" t="s">
        <v>1358</v>
      </c>
      <c r="C224" s="2" t="s">
        <v>1359</v>
      </c>
      <c r="D224" s="2" t="s">
        <v>1360</v>
      </c>
      <c r="E224" s="2" t="s">
        <v>1361</v>
      </c>
      <c r="F224" s="2" t="s">
        <v>1362</v>
      </c>
      <c r="G224" s="2">
        <v>74506</v>
      </c>
      <c r="H224" s="3">
        <v>45653</v>
      </c>
      <c r="I224" s="2" t="s">
        <v>1363</v>
      </c>
      <c r="J224" s="3">
        <v>45848</v>
      </c>
      <c r="K224" s="2" t="s">
        <v>100</v>
      </c>
      <c r="L224" s="2" t="s">
        <v>113</v>
      </c>
      <c r="M224" t="s">
        <v>57</v>
      </c>
      <c r="N224" t="s">
        <v>77</v>
      </c>
      <c r="O224" t="s">
        <v>78</v>
      </c>
      <c r="P224" t="s">
        <v>79</v>
      </c>
      <c r="Q224" s="4"/>
      <c r="R224" s="4"/>
    </row>
    <row r="225" spans="1:18" x14ac:dyDescent="0.3">
      <c r="A225" s="5" t="s">
        <v>2075</v>
      </c>
      <c r="B225" s="2" t="s">
        <v>1364</v>
      </c>
      <c r="C225" s="2" t="s">
        <v>1365</v>
      </c>
      <c r="D225" s="2" t="s">
        <v>1366</v>
      </c>
      <c r="E225" s="2" t="s">
        <v>1367</v>
      </c>
      <c r="F225" s="2" t="s">
        <v>1368</v>
      </c>
      <c r="G225" s="2">
        <v>75168</v>
      </c>
      <c r="H225" s="3">
        <v>45538</v>
      </c>
      <c r="I225" s="2" t="s">
        <v>1369</v>
      </c>
      <c r="J225" s="3">
        <v>45801</v>
      </c>
      <c r="K225" s="2" t="s">
        <v>100</v>
      </c>
      <c r="L225" s="2" t="s">
        <v>93</v>
      </c>
      <c r="M225" t="s">
        <v>57</v>
      </c>
      <c r="N225" t="s">
        <v>77</v>
      </c>
      <c r="O225" t="s">
        <v>78</v>
      </c>
      <c r="P225" t="s">
        <v>79</v>
      </c>
      <c r="Q225" s="4"/>
      <c r="R225" s="4"/>
    </row>
    <row r="226" spans="1:18" x14ac:dyDescent="0.3">
      <c r="A226" s="5" t="s">
        <v>2076</v>
      </c>
      <c r="B226" s="2" t="s">
        <v>1370</v>
      </c>
      <c r="C226" s="2" t="s">
        <v>1371</v>
      </c>
      <c r="D226" s="2" t="s">
        <v>1372</v>
      </c>
      <c r="E226" s="2" t="s">
        <v>1373</v>
      </c>
      <c r="F226" s="2" t="s">
        <v>1374</v>
      </c>
      <c r="G226" s="2">
        <v>75254</v>
      </c>
      <c r="H226" s="3">
        <v>45590</v>
      </c>
      <c r="I226" s="2" t="s">
        <v>1375</v>
      </c>
      <c r="J226" s="3">
        <v>45843</v>
      </c>
      <c r="K226" s="2" t="s">
        <v>76</v>
      </c>
      <c r="L226" s="2" t="s">
        <v>93</v>
      </c>
      <c r="M226" t="s">
        <v>57</v>
      </c>
      <c r="N226" t="s">
        <v>77</v>
      </c>
      <c r="O226" t="s">
        <v>78</v>
      </c>
      <c r="P226" t="s">
        <v>79</v>
      </c>
      <c r="Q226" s="4"/>
      <c r="R226" s="4"/>
    </row>
    <row r="227" spans="1:18" x14ac:dyDescent="0.3">
      <c r="A227" s="5" t="s">
        <v>2077</v>
      </c>
      <c r="B227" s="2" t="s">
        <v>1376</v>
      </c>
      <c r="C227" s="2" t="s">
        <v>1377</v>
      </c>
      <c r="D227" s="2" t="s">
        <v>1378</v>
      </c>
      <c r="E227" s="2" t="s">
        <v>1379</v>
      </c>
      <c r="F227" s="2" t="s">
        <v>1380</v>
      </c>
      <c r="G227" s="2">
        <v>75329</v>
      </c>
      <c r="H227" s="3">
        <v>45499</v>
      </c>
      <c r="I227" s="2" t="s">
        <v>1381</v>
      </c>
      <c r="J227" s="3">
        <v>45840</v>
      </c>
      <c r="K227" s="2" t="s">
        <v>65</v>
      </c>
      <c r="L227" s="2" t="s">
        <v>66</v>
      </c>
      <c r="M227" t="s">
        <v>57</v>
      </c>
      <c r="N227" t="s">
        <v>77</v>
      </c>
      <c r="O227" t="s">
        <v>78</v>
      </c>
      <c r="P227" t="s">
        <v>79</v>
      </c>
      <c r="Q227" s="4"/>
      <c r="R227" s="4"/>
    </row>
    <row r="228" spans="1:18" x14ac:dyDescent="0.3">
      <c r="A228" s="5" t="s">
        <v>2078</v>
      </c>
      <c r="B228" s="2" t="s">
        <v>1382</v>
      </c>
      <c r="C228" s="2" t="s">
        <v>1383</v>
      </c>
      <c r="D228" s="2" t="s">
        <v>1384</v>
      </c>
      <c r="E228" s="2" t="s">
        <v>1385</v>
      </c>
      <c r="F228" s="2" t="s">
        <v>1386</v>
      </c>
      <c r="G228" s="2">
        <v>75804</v>
      </c>
      <c r="H228" s="3">
        <v>45690</v>
      </c>
      <c r="I228" s="2" t="s">
        <v>1387</v>
      </c>
      <c r="J228" s="3">
        <v>45831</v>
      </c>
      <c r="K228" s="2" t="s">
        <v>76</v>
      </c>
      <c r="L228" s="2" t="s">
        <v>132</v>
      </c>
      <c r="M228" t="s">
        <v>57</v>
      </c>
      <c r="N228" t="s">
        <v>77</v>
      </c>
      <c r="O228" t="s">
        <v>78</v>
      </c>
      <c r="P228" t="s">
        <v>79</v>
      </c>
      <c r="Q228" s="4"/>
      <c r="R228" s="4"/>
    </row>
    <row r="229" spans="1:18" x14ac:dyDescent="0.3">
      <c r="A229" s="5" t="s">
        <v>2079</v>
      </c>
      <c r="B229" s="2" t="s">
        <v>1388</v>
      </c>
      <c r="C229" s="2" t="s">
        <v>1389</v>
      </c>
      <c r="D229" s="2" t="s">
        <v>1390</v>
      </c>
      <c r="E229" s="2" t="s">
        <v>1391</v>
      </c>
      <c r="F229" s="2" t="s">
        <v>1392</v>
      </c>
      <c r="G229" s="2">
        <v>76147</v>
      </c>
      <c r="H229" s="3">
        <v>45717</v>
      </c>
      <c r="I229" s="2" t="s">
        <v>1393</v>
      </c>
      <c r="J229" s="3">
        <v>45801</v>
      </c>
      <c r="K229" s="2" t="s">
        <v>100</v>
      </c>
      <c r="L229" s="2" t="s">
        <v>93</v>
      </c>
      <c r="M229" t="s">
        <v>67</v>
      </c>
      <c r="N229" t="s">
        <v>68</v>
      </c>
      <c r="O229" t="s">
        <v>69</v>
      </c>
      <c r="Q229" s="4"/>
      <c r="R229" s="4"/>
    </row>
    <row r="230" spans="1:18" x14ac:dyDescent="0.3">
      <c r="A230" s="5" t="s">
        <v>2080</v>
      </c>
      <c r="B230" s="2" t="s">
        <v>1394</v>
      </c>
      <c r="C230" s="2" t="s">
        <v>1395</v>
      </c>
      <c r="D230" s="2" t="s">
        <v>1396</v>
      </c>
      <c r="E230" s="2" t="s">
        <v>1397</v>
      </c>
      <c r="F230" s="2" t="s">
        <v>1398</v>
      </c>
      <c r="G230" s="2">
        <v>76728</v>
      </c>
      <c r="H230" s="3">
        <v>45610</v>
      </c>
      <c r="I230" s="2" t="s">
        <v>1399</v>
      </c>
      <c r="J230" s="3">
        <v>45828</v>
      </c>
      <c r="K230" s="2" t="s">
        <v>65</v>
      </c>
      <c r="L230" s="2" t="s">
        <v>66</v>
      </c>
      <c r="M230" t="s">
        <v>57</v>
      </c>
      <c r="N230" t="s">
        <v>77</v>
      </c>
      <c r="O230" t="s">
        <v>78</v>
      </c>
      <c r="P230" t="s">
        <v>79</v>
      </c>
      <c r="Q230" s="4"/>
      <c r="R230" s="4"/>
    </row>
    <row r="231" spans="1:18" x14ac:dyDescent="0.3">
      <c r="A231" s="5" t="s">
        <v>2081</v>
      </c>
      <c r="B231" s="2" t="s">
        <v>1400</v>
      </c>
      <c r="C231" s="2" t="s">
        <v>1401</v>
      </c>
      <c r="D231" s="2" t="s">
        <v>1402</v>
      </c>
      <c r="E231" s="2" t="s">
        <v>1403</v>
      </c>
      <c r="F231" s="2" t="s">
        <v>1404</v>
      </c>
      <c r="G231" s="2">
        <v>77320</v>
      </c>
      <c r="H231" s="3">
        <v>45793</v>
      </c>
      <c r="I231" s="2" t="s">
        <v>1405</v>
      </c>
      <c r="J231" s="3">
        <v>45851</v>
      </c>
      <c r="K231" s="2" t="s">
        <v>100</v>
      </c>
      <c r="L231" s="2" t="s">
        <v>93</v>
      </c>
      <c r="M231" t="s">
        <v>1089</v>
      </c>
      <c r="N231" t="s">
        <v>1090</v>
      </c>
      <c r="O231" t="s">
        <v>69</v>
      </c>
      <c r="Q231" s="4"/>
      <c r="R231" s="4"/>
    </row>
    <row r="232" spans="1:18" x14ac:dyDescent="0.3">
      <c r="A232" s="5" t="s">
        <v>2082</v>
      </c>
      <c r="B232" s="2" t="s">
        <v>1406</v>
      </c>
      <c r="C232" s="2" t="s">
        <v>1407</v>
      </c>
      <c r="D232" s="2" t="s">
        <v>1178</v>
      </c>
      <c r="E232" s="2" t="s">
        <v>1408</v>
      </c>
      <c r="F232" s="2" t="s">
        <v>1409</v>
      </c>
      <c r="G232" s="2">
        <v>77513</v>
      </c>
      <c r="H232" s="3">
        <v>45798</v>
      </c>
      <c r="I232" s="2" t="s">
        <v>1410</v>
      </c>
      <c r="J232" s="3">
        <v>45856</v>
      </c>
      <c r="K232" s="2" t="s">
        <v>100</v>
      </c>
      <c r="L232" s="2" t="s">
        <v>113</v>
      </c>
      <c r="M232" t="s">
        <v>1089</v>
      </c>
      <c r="N232" t="s">
        <v>1090</v>
      </c>
      <c r="O232" t="s">
        <v>69</v>
      </c>
      <c r="Q232" s="4"/>
      <c r="R232" s="4"/>
    </row>
    <row r="233" spans="1:18" x14ac:dyDescent="0.3">
      <c r="A233" s="5" t="s">
        <v>2083</v>
      </c>
      <c r="B233" s="2" t="s">
        <v>1411</v>
      </c>
      <c r="C233" s="2" t="s">
        <v>1412</v>
      </c>
      <c r="D233" s="2" t="s">
        <v>1413</v>
      </c>
      <c r="E233" s="2" t="s">
        <v>1414</v>
      </c>
      <c r="F233" s="2" t="s">
        <v>1415</v>
      </c>
      <c r="G233" s="2">
        <v>77550</v>
      </c>
      <c r="H233" s="3">
        <v>45448</v>
      </c>
      <c r="I233" s="2" t="s">
        <v>1416</v>
      </c>
      <c r="J233" s="3">
        <v>45806</v>
      </c>
      <c r="K233" s="2" t="s">
        <v>76</v>
      </c>
      <c r="L233" s="2" t="s">
        <v>86</v>
      </c>
      <c r="M233" t="s">
        <v>57</v>
      </c>
      <c r="N233" t="s">
        <v>77</v>
      </c>
      <c r="O233" t="s">
        <v>78</v>
      </c>
      <c r="P233" t="s">
        <v>79</v>
      </c>
      <c r="Q233" s="4"/>
      <c r="R233" s="4"/>
    </row>
    <row r="234" spans="1:18" x14ac:dyDescent="0.3">
      <c r="A234" s="5" t="s">
        <v>2084</v>
      </c>
      <c r="B234" s="2" t="s">
        <v>1417</v>
      </c>
      <c r="C234" s="2" t="s">
        <v>1418</v>
      </c>
      <c r="D234" s="2" t="s">
        <v>552</v>
      </c>
      <c r="E234" s="2" t="s">
        <v>1419</v>
      </c>
      <c r="F234" s="2" t="s">
        <v>1420</v>
      </c>
      <c r="G234" s="2">
        <v>77882</v>
      </c>
      <c r="H234" s="3">
        <v>45701</v>
      </c>
      <c r="I234" s="2" t="s">
        <v>1421</v>
      </c>
      <c r="J234" s="3">
        <v>45840</v>
      </c>
      <c r="K234" s="2" t="s">
        <v>100</v>
      </c>
      <c r="L234" s="2" t="s">
        <v>132</v>
      </c>
      <c r="M234" t="s">
        <v>57</v>
      </c>
      <c r="N234" t="s">
        <v>77</v>
      </c>
      <c r="O234" t="s">
        <v>78</v>
      </c>
      <c r="P234" t="s">
        <v>79</v>
      </c>
      <c r="Q234" s="4"/>
      <c r="R234" s="4"/>
    </row>
    <row r="235" spans="1:18" x14ac:dyDescent="0.3">
      <c r="A235" s="5" t="s">
        <v>2085</v>
      </c>
      <c r="B235" s="2" t="s">
        <v>1422</v>
      </c>
      <c r="C235" s="2" t="s">
        <v>1423</v>
      </c>
      <c r="D235" s="2" t="s">
        <v>1424</v>
      </c>
      <c r="E235" s="2" t="s">
        <v>1425</v>
      </c>
      <c r="F235" s="2" t="s">
        <v>1426</v>
      </c>
      <c r="G235" s="2">
        <v>78191</v>
      </c>
      <c r="H235" s="3">
        <v>45718</v>
      </c>
      <c r="I235" s="2" t="s">
        <v>1427</v>
      </c>
      <c r="J235" s="3">
        <v>45810</v>
      </c>
      <c r="K235" s="2" t="s">
        <v>100</v>
      </c>
      <c r="L235" s="2" t="s">
        <v>93</v>
      </c>
      <c r="M235" t="s">
        <v>67</v>
      </c>
      <c r="N235" t="s">
        <v>68</v>
      </c>
      <c r="O235" t="s">
        <v>69</v>
      </c>
      <c r="Q235" s="4"/>
      <c r="R235" s="4"/>
    </row>
    <row r="236" spans="1:18" x14ac:dyDescent="0.3">
      <c r="A236" s="5" t="s">
        <v>2086</v>
      </c>
      <c r="B236" s="2" t="s">
        <v>1428</v>
      </c>
      <c r="C236" s="2" t="s">
        <v>1429</v>
      </c>
      <c r="D236" s="2" t="s">
        <v>1430</v>
      </c>
      <c r="E236" s="2" t="s">
        <v>1431</v>
      </c>
      <c r="F236" s="2" t="s">
        <v>1432</v>
      </c>
      <c r="G236" s="2">
        <v>78299</v>
      </c>
      <c r="H236" s="3">
        <v>45458</v>
      </c>
      <c r="I236" s="2" t="s">
        <v>1433</v>
      </c>
      <c r="J236" s="3">
        <v>45803</v>
      </c>
      <c r="K236" s="2" t="s">
        <v>100</v>
      </c>
      <c r="L236" s="2" t="s">
        <v>86</v>
      </c>
      <c r="M236" t="s">
        <v>57</v>
      </c>
      <c r="N236" t="s">
        <v>77</v>
      </c>
      <c r="O236" t="s">
        <v>78</v>
      </c>
      <c r="P236" t="s">
        <v>79</v>
      </c>
      <c r="Q236" s="4"/>
      <c r="R236" s="4"/>
    </row>
    <row r="237" spans="1:18" x14ac:dyDescent="0.3">
      <c r="A237" s="5" t="s">
        <v>2087</v>
      </c>
      <c r="B237" s="2" t="s">
        <v>1434</v>
      </c>
      <c r="C237" s="2" t="s">
        <v>1435</v>
      </c>
      <c r="D237" s="2" t="s">
        <v>1436</v>
      </c>
      <c r="E237" s="2" t="s">
        <v>1437</v>
      </c>
      <c r="F237" s="2" t="s">
        <v>1438</v>
      </c>
      <c r="G237" s="2">
        <v>78524</v>
      </c>
      <c r="H237" s="3">
        <v>45560</v>
      </c>
      <c r="I237" s="2" t="s">
        <v>1439</v>
      </c>
      <c r="J237" s="3">
        <v>45855</v>
      </c>
      <c r="K237" s="2" t="s">
        <v>76</v>
      </c>
      <c r="L237" s="2" t="s">
        <v>86</v>
      </c>
      <c r="M237" t="s">
        <v>57</v>
      </c>
      <c r="N237" t="s">
        <v>77</v>
      </c>
      <c r="O237" t="s">
        <v>78</v>
      </c>
      <c r="P237" t="s">
        <v>79</v>
      </c>
      <c r="Q237" s="4"/>
      <c r="R237" s="4"/>
    </row>
    <row r="238" spans="1:18" x14ac:dyDescent="0.3">
      <c r="A238" s="5" t="s">
        <v>2088</v>
      </c>
      <c r="B238" s="2" t="s">
        <v>1440</v>
      </c>
      <c r="C238" s="2" t="s">
        <v>1441</v>
      </c>
      <c r="D238" s="2" t="s">
        <v>1442</v>
      </c>
      <c r="E238" s="2" t="s">
        <v>1443</v>
      </c>
      <c r="F238" s="2" t="s">
        <v>1444</v>
      </c>
      <c r="G238" s="2">
        <v>78725</v>
      </c>
      <c r="H238" s="3">
        <v>45603</v>
      </c>
      <c r="I238" s="2" t="s">
        <v>1445</v>
      </c>
      <c r="J238" s="3">
        <v>45822</v>
      </c>
      <c r="K238" s="2" t="s">
        <v>65</v>
      </c>
      <c r="L238" s="2" t="s">
        <v>113</v>
      </c>
      <c r="M238" t="s">
        <v>57</v>
      </c>
      <c r="N238" t="s">
        <v>77</v>
      </c>
      <c r="O238" t="s">
        <v>78</v>
      </c>
      <c r="P238" t="s">
        <v>79</v>
      </c>
      <c r="Q238" s="4"/>
      <c r="R238" s="4"/>
    </row>
    <row r="239" spans="1:18" x14ac:dyDescent="0.3">
      <c r="A239" s="5" t="s">
        <v>2089</v>
      </c>
      <c r="B239" s="2" t="s">
        <v>1446</v>
      </c>
      <c r="C239" s="2" t="s">
        <v>1447</v>
      </c>
      <c r="D239" s="2" t="s">
        <v>1448</v>
      </c>
      <c r="E239" s="2" t="s">
        <v>1449</v>
      </c>
      <c r="F239" s="2" t="s">
        <v>1450</v>
      </c>
      <c r="G239" s="2">
        <v>79074</v>
      </c>
      <c r="H239" s="3">
        <v>45613</v>
      </c>
      <c r="I239" s="2" t="s">
        <v>1451</v>
      </c>
      <c r="J239" s="3">
        <v>45853</v>
      </c>
      <c r="K239" s="2" t="s">
        <v>100</v>
      </c>
      <c r="L239" s="2" t="s">
        <v>113</v>
      </c>
      <c r="M239" t="s">
        <v>57</v>
      </c>
      <c r="N239" t="s">
        <v>77</v>
      </c>
      <c r="O239" t="s">
        <v>78</v>
      </c>
      <c r="P239" t="s">
        <v>79</v>
      </c>
      <c r="Q239" s="4"/>
      <c r="R239" s="4"/>
    </row>
    <row r="240" spans="1:18" x14ac:dyDescent="0.3">
      <c r="A240" s="5" t="s">
        <v>2090</v>
      </c>
      <c r="B240" s="2" t="s">
        <v>1452</v>
      </c>
      <c r="C240" s="2" t="s">
        <v>1453</v>
      </c>
      <c r="D240" s="2" t="s">
        <v>1284</v>
      </c>
      <c r="E240" s="2" t="s">
        <v>1454</v>
      </c>
      <c r="F240" s="2" t="s">
        <v>1455</v>
      </c>
      <c r="G240" s="2">
        <v>79503</v>
      </c>
      <c r="H240" s="3">
        <v>45580</v>
      </c>
      <c r="I240" s="2" t="s">
        <v>1456</v>
      </c>
      <c r="J240" s="3">
        <v>45812</v>
      </c>
      <c r="K240" s="2" t="s">
        <v>76</v>
      </c>
      <c r="L240" s="2" t="s">
        <v>86</v>
      </c>
      <c r="M240" t="s">
        <v>57</v>
      </c>
      <c r="N240" t="s">
        <v>77</v>
      </c>
      <c r="O240" t="s">
        <v>78</v>
      </c>
      <c r="P240" t="s">
        <v>79</v>
      </c>
      <c r="Q240" s="4"/>
      <c r="R240" s="4"/>
    </row>
    <row r="241" spans="1:18" x14ac:dyDescent="0.3">
      <c r="A241" s="5" t="s">
        <v>2091</v>
      </c>
      <c r="B241" s="2" t="s">
        <v>1457</v>
      </c>
      <c r="C241" s="2" t="s">
        <v>1458</v>
      </c>
      <c r="D241" s="2" t="s">
        <v>497</v>
      </c>
      <c r="E241" s="2" t="s">
        <v>1459</v>
      </c>
      <c r="F241" s="2" t="s">
        <v>1460</v>
      </c>
      <c r="G241" s="2">
        <v>79515</v>
      </c>
      <c r="H241" s="3">
        <v>45591</v>
      </c>
      <c r="I241" s="2" t="s">
        <v>1461</v>
      </c>
      <c r="J241" s="3">
        <v>45838</v>
      </c>
      <c r="K241" s="2" t="s">
        <v>100</v>
      </c>
      <c r="L241" s="2" t="s">
        <v>113</v>
      </c>
      <c r="M241" t="s">
        <v>57</v>
      </c>
      <c r="N241" t="s">
        <v>77</v>
      </c>
      <c r="O241" t="s">
        <v>78</v>
      </c>
      <c r="P241" t="s">
        <v>79</v>
      </c>
      <c r="Q241" s="4"/>
      <c r="R241" s="4"/>
    </row>
    <row r="242" spans="1:18" x14ac:dyDescent="0.3">
      <c r="A242" s="5" t="s">
        <v>2092</v>
      </c>
      <c r="B242" s="2" t="s">
        <v>1462</v>
      </c>
      <c r="C242" s="2" t="s">
        <v>1463</v>
      </c>
      <c r="D242" s="2" t="s">
        <v>1464</v>
      </c>
      <c r="E242" s="2" t="s">
        <v>1465</v>
      </c>
      <c r="F242" s="2" t="s">
        <v>1466</v>
      </c>
      <c r="G242" s="2">
        <v>79619</v>
      </c>
      <c r="H242" s="3">
        <v>45690</v>
      </c>
      <c r="I242" s="2" t="s">
        <v>1467</v>
      </c>
      <c r="J242" s="3">
        <v>45843</v>
      </c>
      <c r="K242" s="2" t="s">
        <v>65</v>
      </c>
      <c r="L242" s="2" t="s">
        <v>113</v>
      </c>
      <c r="M242" t="s">
        <v>57</v>
      </c>
      <c r="N242" t="s">
        <v>77</v>
      </c>
      <c r="O242" t="s">
        <v>78</v>
      </c>
      <c r="P242" t="s">
        <v>79</v>
      </c>
      <c r="Q242" s="4"/>
      <c r="R242" s="4"/>
    </row>
    <row r="243" spans="1:18" x14ac:dyDescent="0.3">
      <c r="A243" s="5" t="s">
        <v>2093</v>
      </c>
      <c r="B243" s="2" t="s">
        <v>1468</v>
      </c>
      <c r="C243" s="2" t="s">
        <v>1469</v>
      </c>
      <c r="D243" s="2" t="s">
        <v>1470</v>
      </c>
      <c r="E243" s="2" t="s">
        <v>1471</v>
      </c>
      <c r="F243" s="2" t="s">
        <v>1472</v>
      </c>
      <c r="G243" s="2">
        <v>79953</v>
      </c>
      <c r="H243" s="3">
        <v>45778</v>
      </c>
      <c r="I243" s="2" t="s">
        <v>1473</v>
      </c>
      <c r="J243" s="3">
        <v>45828</v>
      </c>
      <c r="K243" s="2" t="s">
        <v>100</v>
      </c>
      <c r="L243" s="2" t="s">
        <v>113</v>
      </c>
      <c r="M243" t="s">
        <v>1089</v>
      </c>
      <c r="N243" t="s">
        <v>1090</v>
      </c>
      <c r="O243" t="s">
        <v>69</v>
      </c>
      <c r="Q243" s="4"/>
      <c r="R243" s="4"/>
    </row>
    <row r="244" spans="1:18" x14ac:dyDescent="0.3">
      <c r="A244" s="5" t="s">
        <v>2094</v>
      </c>
      <c r="B244" s="2" t="s">
        <v>1474</v>
      </c>
      <c r="C244" s="2" t="s">
        <v>1475</v>
      </c>
      <c r="D244" s="2" t="s">
        <v>1476</v>
      </c>
      <c r="E244" s="2" t="s">
        <v>1477</v>
      </c>
      <c r="F244" s="2" t="s">
        <v>1478</v>
      </c>
      <c r="G244" s="2">
        <v>79962</v>
      </c>
      <c r="H244" s="3">
        <v>45780</v>
      </c>
      <c r="I244" s="2" t="s">
        <v>1479</v>
      </c>
      <c r="J244" s="3">
        <v>45818</v>
      </c>
      <c r="K244" s="2" t="s">
        <v>65</v>
      </c>
      <c r="L244" s="2" t="s">
        <v>93</v>
      </c>
      <c r="M244" t="s">
        <v>1089</v>
      </c>
      <c r="N244" t="s">
        <v>1090</v>
      </c>
      <c r="O244" t="s">
        <v>69</v>
      </c>
      <c r="Q244" s="4"/>
      <c r="R244" s="4"/>
    </row>
    <row r="245" spans="1:18" x14ac:dyDescent="0.3">
      <c r="A245" s="5" t="s">
        <v>2095</v>
      </c>
      <c r="B245" s="2" t="s">
        <v>1480</v>
      </c>
      <c r="C245" s="2" t="s">
        <v>1481</v>
      </c>
      <c r="D245" s="2" t="s">
        <v>931</v>
      </c>
      <c r="E245" s="2" t="s">
        <v>1482</v>
      </c>
      <c r="F245" s="2" t="s">
        <v>1483</v>
      </c>
      <c r="G245" s="2">
        <v>80235</v>
      </c>
      <c r="H245" s="3">
        <v>45520</v>
      </c>
      <c r="I245" s="2" t="s">
        <v>1484</v>
      </c>
      <c r="J245" s="3">
        <v>45821</v>
      </c>
      <c r="K245" s="2" t="s">
        <v>76</v>
      </c>
      <c r="L245" s="2" t="s">
        <v>66</v>
      </c>
      <c r="M245" t="s">
        <v>57</v>
      </c>
      <c r="N245" t="s">
        <v>77</v>
      </c>
      <c r="O245" t="s">
        <v>78</v>
      </c>
      <c r="P245" t="s">
        <v>79</v>
      </c>
      <c r="Q245" s="4"/>
      <c r="R245" s="4"/>
    </row>
    <row r="246" spans="1:18" x14ac:dyDescent="0.3">
      <c r="A246" s="5" t="s">
        <v>2096</v>
      </c>
      <c r="B246" s="2" t="s">
        <v>1485</v>
      </c>
      <c r="C246" s="2" t="s">
        <v>1486</v>
      </c>
      <c r="D246" s="2" t="s">
        <v>1487</v>
      </c>
      <c r="E246" s="2" t="s">
        <v>1488</v>
      </c>
      <c r="F246" s="2" t="s">
        <v>1489</v>
      </c>
      <c r="G246" s="2">
        <v>80455</v>
      </c>
      <c r="H246" s="3">
        <v>45557</v>
      </c>
      <c r="I246" s="2" t="s">
        <v>1490</v>
      </c>
      <c r="J246" s="3">
        <v>45855</v>
      </c>
      <c r="K246" s="2" t="s">
        <v>65</v>
      </c>
      <c r="L246" s="2" t="s">
        <v>93</v>
      </c>
      <c r="M246" t="s">
        <v>57</v>
      </c>
      <c r="N246" t="s">
        <v>77</v>
      </c>
      <c r="O246" t="s">
        <v>78</v>
      </c>
      <c r="P246" t="s">
        <v>79</v>
      </c>
      <c r="Q246" s="4"/>
      <c r="R246" s="4"/>
    </row>
    <row r="247" spans="1:18" x14ac:dyDescent="0.3">
      <c r="A247" s="5" t="s">
        <v>2097</v>
      </c>
      <c r="B247" s="2" t="s">
        <v>1491</v>
      </c>
      <c r="C247" s="2" t="s">
        <v>1492</v>
      </c>
      <c r="D247" s="2" t="s">
        <v>1493</v>
      </c>
      <c r="E247" s="2" t="s">
        <v>1494</v>
      </c>
      <c r="F247" s="2" t="s">
        <v>1495</v>
      </c>
      <c r="G247" s="2">
        <v>80701</v>
      </c>
      <c r="H247" s="3">
        <v>45511</v>
      </c>
      <c r="I247" s="2" t="s">
        <v>1496</v>
      </c>
      <c r="J247" s="3">
        <v>45851</v>
      </c>
      <c r="K247" s="2" t="s">
        <v>65</v>
      </c>
      <c r="L247" s="2" t="s">
        <v>66</v>
      </c>
      <c r="M247" t="s">
        <v>57</v>
      </c>
      <c r="N247" t="s">
        <v>77</v>
      </c>
      <c r="O247" t="s">
        <v>78</v>
      </c>
      <c r="P247" t="s">
        <v>79</v>
      </c>
      <c r="Q247" s="4"/>
      <c r="R247" s="4"/>
    </row>
    <row r="248" spans="1:18" x14ac:dyDescent="0.3">
      <c r="A248" s="5" t="s">
        <v>2098</v>
      </c>
      <c r="B248" s="2" t="s">
        <v>1497</v>
      </c>
      <c r="C248" s="2" t="s">
        <v>1498</v>
      </c>
      <c r="D248" s="2" t="s">
        <v>1021</v>
      </c>
      <c r="E248" s="2" t="s">
        <v>1499</v>
      </c>
      <c r="F248" s="2" t="s">
        <v>1500</v>
      </c>
      <c r="G248" s="2">
        <v>81331</v>
      </c>
      <c r="H248" s="3">
        <v>45689</v>
      </c>
      <c r="I248" s="2" t="s">
        <v>1501</v>
      </c>
      <c r="J248" s="3">
        <v>45804</v>
      </c>
      <c r="K248" s="2" t="s">
        <v>65</v>
      </c>
      <c r="L248" s="2" t="s">
        <v>66</v>
      </c>
      <c r="M248" t="s">
        <v>57</v>
      </c>
      <c r="N248" t="s">
        <v>77</v>
      </c>
      <c r="O248" t="s">
        <v>78</v>
      </c>
      <c r="P248" t="s">
        <v>79</v>
      </c>
      <c r="Q248" s="4"/>
      <c r="R248" s="4"/>
    </row>
    <row r="249" spans="1:18" x14ac:dyDescent="0.3">
      <c r="A249" s="5" t="s">
        <v>2099</v>
      </c>
      <c r="B249" s="2" t="s">
        <v>1502</v>
      </c>
      <c r="C249" s="2" t="s">
        <v>1503</v>
      </c>
      <c r="D249" s="2" t="s">
        <v>1504</v>
      </c>
      <c r="E249" s="2" t="s">
        <v>1505</v>
      </c>
      <c r="F249" s="2" t="s">
        <v>1506</v>
      </c>
      <c r="G249" s="2">
        <v>81486</v>
      </c>
      <c r="H249" s="3">
        <v>45553</v>
      </c>
      <c r="I249" s="2" t="s">
        <v>1507</v>
      </c>
      <c r="J249" s="3">
        <v>45852</v>
      </c>
      <c r="K249" s="2" t="s">
        <v>65</v>
      </c>
      <c r="L249" s="2" t="s">
        <v>113</v>
      </c>
      <c r="M249" t="s">
        <v>57</v>
      </c>
      <c r="N249" t="s">
        <v>77</v>
      </c>
      <c r="O249" t="s">
        <v>78</v>
      </c>
      <c r="P249" t="s">
        <v>79</v>
      </c>
      <c r="Q249" s="4"/>
      <c r="R249" s="4"/>
    </row>
    <row r="250" spans="1:18" x14ac:dyDescent="0.3">
      <c r="A250" s="5" t="s">
        <v>2100</v>
      </c>
      <c r="B250" s="2" t="s">
        <v>1508</v>
      </c>
      <c r="C250" s="2" t="s">
        <v>1509</v>
      </c>
      <c r="D250" s="2" t="s">
        <v>1510</v>
      </c>
      <c r="E250" s="2" t="s">
        <v>1511</v>
      </c>
      <c r="F250" s="2" t="s">
        <v>1512</v>
      </c>
      <c r="G250" s="2">
        <v>81560</v>
      </c>
      <c r="H250" s="3">
        <v>45462</v>
      </c>
      <c r="I250" s="2" t="s">
        <v>1513</v>
      </c>
      <c r="J250" s="3">
        <v>45837</v>
      </c>
      <c r="K250" s="2" t="s">
        <v>65</v>
      </c>
      <c r="L250" s="2" t="s">
        <v>132</v>
      </c>
      <c r="M250" t="s">
        <v>57</v>
      </c>
      <c r="N250" t="s">
        <v>77</v>
      </c>
      <c r="O250" t="s">
        <v>78</v>
      </c>
      <c r="P250" t="s">
        <v>79</v>
      </c>
      <c r="Q250" s="4"/>
      <c r="R250" s="4"/>
    </row>
    <row r="251" spans="1:18" x14ac:dyDescent="0.3">
      <c r="A251" s="5" t="s">
        <v>2101</v>
      </c>
      <c r="B251" s="2" t="s">
        <v>1514</v>
      </c>
      <c r="C251" s="2" t="s">
        <v>1515</v>
      </c>
      <c r="D251" s="2" t="s">
        <v>89</v>
      </c>
      <c r="E251" s="2" t="s">
        <v>1516</v>
      </c>
      <c r="F251" s="2" t="s">
        <v>1517</v>
      </c>
      <c r="G251" s="2">
        <v>81787</v>
      </c>
      <c r="H251" s="3">
        <v>45633</v>
      </c>
      <c r="I251" s="2" t="s">
        <v>1518</v>
      </c>
      <c r="J251" s="3">
        <v>45831</v>
      </c>
      <c r="K251" s="2" t="s">
        <v>65</v>
      </c>
      <c r="L251" s="2" t="s">
        <v>132</v>
      </c>
      <c r="M251" t="s">
        <v>57</v>
      </c>
      <c r="N251" t="s">
        <v>77</v>
      </c>
      <c r="O251" t="s">
        <v>78</v>
      </c>
      <c r="P251" t="s">
        <v>79</v>
      </c>
      <c r="Q251" s="4"/>
      <c r="R251" s="4"/>
    </row>
    <row r="252" spans="1:18" x14ac:dyDescent="0.3">
      <c r="A252" s="5" t="s">
        <v>2102</v>
      </c>
      <c r="B252" s="2" t="s">
        <v>1519</v>
      </c>
      <c r="C252" s="2" t="s">
        <v>1520</v>
      </c>
      <c r="D252" s="2" t="s">
        <v>227</v>
      </c>
      <c r="E252" s="2" t="s">
        <v>1521</v>
      </c>
      <c r="F252" s="2" t="s">
        <v>1522</v>
      </c>
      <c r="G252" s="2">
        <v>82160</v>
      </c>
      <c r="H252" s="3">
        <v>45782</v>
      </c>
      <c r="I252" s="2" t="s">
        <v>1523</v>
      </c>
      <c r="J252" s="3">
        <v>45814</v>
      </c>
      <c r="K252" s="2" t="s">
        <v>76</v>
      </c>
      <c r="L252" s="2" t="s">
        <v>66</v>
      </c>
      <c r="M252" t="s">
        <v>1089</v>
      </c>
      <c r="N252" t="s">
        <v>1090</v>
      </c>
      <c r="O252" t="s">
        <v>69</v>
      </c>
      <c r="Q252" s="4"/>
      <c r="R252" s="4"/>
    </row>
    <row r="253" spans="1:18" x14ac:dyDescent="0.3">
      <c r="A253" s="5" t="s">
        <v>2103</v>
      </c>
      <c r="B253" s="2" t="s">
        <v>1524</v>
      </c>
      <c r="C253" s="2" t="s">
        <v>1525</v>
      </c>
      <c r="D253" s="2" t="s">
        <v>1526</v>
      </c>
      <c r="E253" s="2" t="s">
        <v>1527</v>
      </c>
      <c r="F253" s="2" t="s">
        <v>1528</v>
      </c>
      <c r="G253" s="2">
        <v>82201</v>
      </c>
      <c r="H253" s="3">
        <v>45652</v>
      </c>
      <c r="I253" s="2" t="s">
        <v>1529</v>
      </c>
      <c r="J253" s="3">
        <v>45814</v>
      </c>
      <c r="K253" s="2" t="s">
        <v>76</v>
      </c>
      <c r="L253" s="2" t="s">
        <v>66</v>
      </c>
      <c r="M253" t="s">
        <v>57</v>
      </c>
      <c r="N253" t="s">
        <v>77</v>
      </c>
      <c r="O253" t="s">
        <v>78</v>
      </c>
      <c r="P253" t="s">
        <v>79</v>
      </c>
      <c r="Q253" s="4"/>
      <c r="R253" s="4"/>
    </row>
    <row r="254" spans="1:18" x14ac:dyDescent="0.3">
      <c r="A254" s="5" t="s">
        <v>2104</v>
      </c>
      <c r="B254" s="2" t="s">
        <v>1530</v>
      </c>
      <c r="C254" s="2" t="s">
        <v>1531</v>
      </c>
      <c r="D254" s="2" t="s">
        <v>1532</v>
      </c>
      <c r="E254" s="2" t="s">
        <v>1533</v>
      </c>
      <c r="F254" s="2" t="s">
        <v>1534</v>
      </c>
      <c r="G254" s="2">
        <v>82417</v>
      </c>
      <c r="H254" s="3">
        <v>45627</v>
      </c>
      <c r="I254" s="2" t="s">
        <v>1535</v>
      </c>
      <c r="J254" s="3">
        <v>45832</v>
      </c>
      <c r="K254" s="2" t="s">
        <v>100</v>
      </c>
      <c r="L254" s="2" t="s">
        <v>113</v>
      </c>
      <c r="M254" t="s">
        <v>57</v>
      </c>
      <c r="N254" t="s">
        <v>77</v>
      </c>
      <c r="O254" t="s">
        <v>78</v>
      </c>
      <c r="P254" t="s">
        <v>79</v>
      </c>
      <c r="Q254" s="4"/>
      <c r="R254" s="4"/>
    </row>
    <row r="255" spans="1:18" x14ac:dyDescent="0.3">
      <c r="A255" s="5" t="s">
        <v>2105</v>
      </c>
      <c r="B255" s="2" t="s">
        <v>1536</v>
      </c>
      <c r="C255" s="2" t="s">
        <v>1537</v>
      </c>
      <c r="D255" s="2" t="s">
        <v>1538</v>
      </c>
      <c r="E255" s="2" t="s">
        <v>1539</v>
      </c>
      <c r="F255" s="2" t="s">
        <v>1540</v>
      </c>
      <c r="G255" s="2">
        <v>82797</v>
      </c>
      <c r="H255" s="3">
        <v>45435</v>
      </c>
      <c r="I255" s="2" t="s">
        <v>1541</v>
      </c>
      <c r="J255" s="3">
        <v>45832</v>
      </c>
      <c r="K255" s="2" t="s">
        <v>76</v>
      </c>
      <c r="L255" s="2" t="s">
        <v>86</v>
      </c>
      <c r="M255" t="s">
        <v>57</v>
      </c>
      <c r="N255" t="s">
        <v>77</v>
      </c>
      <c r="O255" t="s">
        <v>78</v>
      </c>
      <c r="P255" t="s">
        <v>79</v>
      </c>
      <c r="Q255" s="4"/>
      <c r="R255" s="4"/>
    </row>
    <row r="256" spans="1:18" x14ac:dyDescent="0.3">
      <c r="A256" s="5" t="s">
        <v>2106</v>
      </c>
      <c r="B256" s="2" t="s">
        <v>1542</v>
      </c>
      <c r="C256" s="2" t="s">
        <v>1543</v>
      </c>
      <c r="D256" s="2" t="s">
        <v>721</v>
      </c>
      <c r="E256" s="2" t="s">
        <v>1544</v>
      </c>
      <c r="F256" s="2" t="s">
        <v>1545</v>
      </c>
      <c r="G256" s="2">
        <v>83175</v>
      </c>
      <c r="H256" s="3">
        <v>45628</v>
      </c>
      <c r="I256" s="2" t="s">
        <v>1546</v>
      </c>
      <c r="J256" s="3">
        <v>45822</v>
      </c>
      <c r="K256" s="2" t="s">
        <v>76</v>
      </c>
      <c r="L256" s="2" t="s">
        <v>132</v>
      </c>
      <c r="M256" t="s">
        <v>57</v>
      </c>
      <c r="N256" t="s">
        <v>77</v>
      </c>
      <c r="O256" t="s">
        <v>78</v>
      </c>
      <c r="P256" t="s">
        <v>79</v>
      </c>
      <c r="Q256" s="4"/>
      <c r="R256" s="4"/>
    </row>
    <row r="257" spans="1:18" x14ac:dyDescent="0.3">
      <c r="A257" s="5" t="s">
        <v>2107</v>
      </c>
      <c r="B257" s="2" t="s">
        <v>1547</v>
      </c>
      <c r="C257" s="2" t="s">
        <v>1548</v>
      </c>
      <c r="D257" s="2" t="s">
        <v>1549</v>
      </c>
      <c r="E257" s="2" t="s">
        <v>1550</v>
      </c>
      <c r="F257" s="2" t="s">
        <v>1551</v>
      </c>
      <c r="G257" s="2">
        <v>83347</v>
      </c>
      <c r="H257" s="3">
        <v>45492</v>
      </c>
      <c r="I257" s="2" t="s">
        <v>1552</v>
      </c>
      <c r="J257" s="3">
        <v>45840</v>
      </c>
      <c r="K257" s="2" t="s">
        <v>76</v>
      </c>
      <c r="L257" s="2" t="s">
        <v>93</v>
      </c>
      <c r="M257" t="s">
        <v>57</v>
      </c>
      <c r="N257" t="s">
        <v>77</v>
      </c>
      <c r="O257" t="s">
        <v>78</v>
      </c>
      <c r="P257" t="s">
        <v>79</v>
      </c>
      <c r="Q257" s="4"/>
      <c r="R257" s="4"/>
    </row>
    <row r="258" spans="1:18" x14ac:dyDescent="0.3">
      <c r="A258" s="5" t="s">
        <v>2108</v>
      </c>
      <c r="B258" s="2" t="s">
        <v>1553</v>
      </c>
      <c r="C258" s="2" t="s">
        <v>1554</v>
      </c>
      <c r="D258" s="2" t="s">
        <v>744</v>
      </c>
      <c r="E258" s="2" t="s">
        <v>1555</v>
      </c>
      <c r="F258" s="2" t="s">
        <v>1556</v>
      </c>
      <c r="G258" s="2">
        <v>83851</v>
      </c>
      <c r="H258" s="3">
        <v>45471</v>
      </c>
      <c r="I258" s="2" t="s">
        <v>1557</v>
      </c>
      <c r="J258" s="3">
        <v>45842</v>
      </c>
      <c r="K258" s="2" t="s">
        <v>65</v>
      </c>
      <c r="L258" s="2" t="s">
        <v>93</v>
      </c>
      <c r="M258" t="s">
        <v>57</v>
      </c>
      <c r="N258" t="s">
        <v>77</v>
      </c>
      <c r="O258" t="s">
        <v>78</v>
      </c>
      <c r="P258" t="s">
        <v>79</v>
      </c>
      <c r="Q258" s="4"/>
      <c r="R258" s="4"/>
    </row>
    <row r="259" spans="1:18" x14ac:dyDescent="0.3">
      <c r="A259" s="5" t="s">
        <v>2109</v>
      </c>
      <c r="B259" s="2" t="s">
        <v>1558</v>
      </c>
      <c r="C259" s="2" t="s">
        <v>1559</v>
      </c>
      <c r="D259" s="2" t="s">
        <v>1560</v>
      </c>
      <c r="E259" s="2" t="s">
        <v>1561</v>
      </c>
      <c r="F259" s="2" t="s">
        <v>1562</v>
      </c>
      <c r="G259" s="2">
        <v>83872</v>
      </c>
      <c r="H259" s="3">
        <v>45713</v>
      </c>
      <c r="I259" s="2" t="s">
        <v>1563</v>
      </c>
      <c r="J259" s="3">
        <v>45827</v>
      </c>
      <c r="K259" s="2" t="s">
        <v>100</v>
      </c>
      <c r="L259" s="2" t="s">
        <v>113</v>
      </c>
      <c r="M259" t="s">
        <v>67</v>
      </c>
      <c r="N259" t="s">
        <v>68</v>
      </c>
      <c r="O259" t="s">
        <v>69</v>
      </c>
      <c r="Q259" s="4"/>
      <c r="R259" s="4"/>
    </row>
    <row r="260" spans="1:18" x14ac:dyDescent="0.3">
      <c r="A260" s="5" t="s">
        <v>2110</v>
      </c>
      <c r="B260" s="2" t="s">
        <v>1564</v>
      </c>
      <c r="C260" s="2" t="s">
        <v>1565</v>
      </c>
      <c r="D260" s="2" t="s">
        <v>1242</v>
      </c>
      <c r="E260" s="2" t="s">
        <v>1566</v>
      </c>
      <c r="F260" s="2" t="s">
        <v>1567</v>
      </c>
      <c r="G260" s="2">
        <v>84198</v>
      </c>
      <c r="H260" s="3">
        <v>45563</v>
      </c>
      <c r="I260" s="2" t="s">
        <v>1568</v>
      </c>
      <c r="J260" s="3">
        <v>45839</v>
      </c>
      <c r="K260" s="2" t="s">
        <v>100</v>
      </c>
      <c r="L260" s="2" t="s">
        <v>93</v>
      </c>
      <c r="M260" t="s">
        <v>57</v>
      </c>
      <c r="N260" t="s">
        <v>77</v>
      </c>
      <c r="O260" t="s">
        <v>78</v>
      </c>
      <c r="P260" t="s">
        <v>79</v>
      </c>
      <c r="Q260" s="4"/>
      <c r="R260" s="4"/>
    </row>
    <row r="261" spans="1:18" x14ac:dyDescent="0.3">
      <c r="A261" s="5" t="s">
        <v>2111</v>
      </c>
      <c r="B261" s="2" t="s">
        <v>1569</v>
      </c>
      <c r="C261" s="2" t="s">
        <v>1570</v>
      </c>
      <c r="D261" s="2" t="s">
        <v>1571</v>
      </c>
      <c r="E261" s="2" t="s">
        <v>1572</v>
      </c>
      <c r="F261" s="2" t="s">
        <v>1573</v>
      </c>
      <c r="G261" s="2">
        <v>84356</v>
      </c>
      <c r="H261" s="3">
        <v>45462</v>
      </c>
      <c r="I261" s="2" t="s">
        <v>1574</v>
      </c>
      <c r="J261" s="3">
        <v>45846</v>
      </c>
      <c r="K261" s="2" t="s">
        <v>100</v>
      </c>
      <c r="L261" s="2" t="s">
        <v>132</v>
      </c>
      <c r="M261" t="s">
        <v>57</v>
      </c>
      <c r="N261" t="s">
        <v>77</v>
      </c>
      <c r="O261" t="s">
        <v>78</v>
      </c>
      <c r="P261" t="s">
        <v>79</v>
      </c>
      <c r="Q261" s="4"/>
      <c r="R261" s="4"/>
    </row>
    <row r="262" spans="1:18" x14ac:dyDescent="0.3">
      <c r="A262" s="5" t="s">
        <v>2112</v>
      </c>
      <c r="B262" s="2" t="s">
        <v>1575</v>
      </c>
      <c r="C262" s="2" t="s">
        <v>1576</v>
      </c>
      <c r="D262" s="2" t="s">
        <v>999</v>
      </c>
      <c r="E262" s="2" t="s">
        <v>1577</v>
      </c>
      <c r="F262" s="2" t="s">
        <v>1578</v>
      </c>
      <c r="G262" s="2">
        <v>84598</v>
      </c>
      <c r="H262" s="3">
        <v>45610</v>
      </c>
      <c r="I262" s="2" t="s">
        <v>1579</v>
      </c>
      <c r="J262" s="3">
        <v>45836</v>
      </c>
      <c r="K262" s="2" t="s">
        <v>76</v>
      </c>
      <c r="L262" s="2" t="s">
        <v>132</v>
      </c>
      <c r="M262" t="s">
        <v>57</v>
      </c>
      <c r="N262" t="s">
        <v>77</v>
      </c>
      <c r="O262" t="s">
        <v>78</v>
      </c>
      <c r="P262" t="s">
        <v>79</v>
      </c>
      <c r="Q262" s="4"/>
      <c r="R262" s="4"/>
    </row>
    <row r="263" spans="1:18" x14ac:dyDescent="0.3">
      <c r="A263" s="5" t="s">
        <v>2113</v>
      </c>
      <c r="B263" s="2" t="s">
        <v>1580</v>
      </c>
      <c r="C263" s="2" t="s">
        <v>1581</v>
      </c>
      <c r="D263" s="2" t="s">
        <v>1582</v>
      </c>
      <c r="E263" s="2" t="s">
        <v>1583</v>
      </c>
      <c r="F263" s="2" t="s">
        <v>1584</v>
      </c>
      <c r="G263" s="2">
        <v>84619</v>
      </c>
      <c r="H263" s="3">
        <v>45606</v>
      </c>
      <c r="I263" s="2" t="s">
        <v>1585</v>
      </c>
      <c r="J263" s="3">
        <v>45807</v>
      </c>
      <c r="K263" s="2" t="s">
        <v>76</v>
      </c>
      <c r="L263" s="2" t="s">
        <v>66</v>
      </c>
      <c r="M263" t="s">
        <v>57</v>
      </c>
      <c r="N263" t="s">
        <v>77</v>
      </c>
      <c r="O263" t="s">
        <v>78</v>
      </c>
      <c r="P263" t="s">
        <v>79</v>
      </c>
      <c r="Q263" s="4"/>
      <c r="R263" s="4"/>
    </row>
    <row r="264" spans="1:18" x14ac:dyDescent="0.3">
      <c r="A264" s="5" t="s">
        <v>2114</v>
      </c>
      <c r="B264" s="2" t="s">
        <v>1586</v>
      </c>
      <c r="C264" s="2" t="s">
        <v>1587</v>
      </c>
      <c r="D264" s="2" t="s">
        <v>1588</v>
      </c>
      <c r="E264" s="2" t="s">
        <v>1589</v>
      </c>
      <c r="F264" s="2" t="s">
        <v>1590</v>
      </c>
      <c r="G264" s="2">
        <v>84990</v>
      </c>
      <c r="H264" s="3">
        <v>45590</v>
      </c>
      <c r="I264" s="2" t="s">
        <v>1591</v>
      </c>
      <c r="J264" s="3">
        <v>45833</v>
      </c>
      <c r="K264" s="2" t="s">
        <v>76</v>
      </c>
      <c r="L264" s="2" t="s">
        <v>86</v>
      </c>
      <c r="M264" t="s">
        <v>57</v>
      </c>
      <c r="N264" t="s">
        <v>77</v>
      </c>
      <c r="O264" t="s">
        <v>78</v>
      </c>
      <c r="P264" t="s">
        <v>79</v>
      </c>
      <c r="Q264" s="4"/>
      <c r="R264" s="4"/>
    </row>
    <row r="265" spans="1:18" x14ac:dyDescent="0.3">
      <c r="A265" s="5" t="s">
        <v>2115</v>
      </c>
      <c r="B265" s="2" t="s">
        <v>1592</v>
      </c>
      <c r="C265" s="2" t="s">
        <v>1593</v>
      </c>
      <c r="D265" s="2" t="s">
        <v>1594</v>
      </c>
      <c r="E265" s="2" t="s">
        <v>1595</v>
      </c>
      <c r="F265" s="2" t="s">
        <v>1596</v>
      </c>
      <c r="G265" s="2">
        <v>85305</v>
      </c>
      <c r="H265" s="3">
        <v>45787</v>
      </c>
      <c r="I265" s="2" t="s">
        <v>1597</v>
      </c>
      <c r="J265" s="3">
        <v>45831</v>
      </c>
      <c r="K265" s="2" t="s">
        <v>100</v>
      </c>
      <c r="L265" s="2" t="s">
        <v>93</v>
      </c>
      <c r="M265" t="s">
        <v>1089</v>
      </c>
      <c r="N265" t="s">
        <v>1090</v>
      </c>
      <c r="O265" t="s">
        <v>69</v>
      </c>
      <c r="Q265" s="4"/>
      <c r="R265" s="4"/>
    </row>
    <row r="266" spans="1:18" x14ac:dyDescent="0.3">
      <c r="A266" s="5" t="s">
        <v>2116</v>
      </c>
      <c r="B266" s="2" t="s">
        <v>1598</v>
      </c>
      <c r="C266" s="2" t="s">
        <v>1599</v>
      </c>
      <c r="D266" s="2" t="s">
        <v>1600</v>
      </c>
      <c r="E266" s="2" t="s">
        <v>1601</v>
      </c>
      <c r="F266" s="2" t="s">
        <v>1602</v>
      </c>
      <c r="G266" s="2">
        <v>85722</v>
      </c>
      <c r="H266" s="3">
        <v>45720</v>
      </c>
      <c r="I266" s="2" t="s">
        <v>1603</v>
      </c>
      <c r="J266" s="3">
        <v>45803</v>
      </c>
      <c r="K266" s="2" t="s">
        <v>76</v>
      </c>
      <c r="L266" s="2" t="s">
        <v>66</v>
      </c>
      <c r="M266" t="s">
        <v>67</v>
      </c>
      <c r="N266" t="s">
        <v>68</v>
      </c>
      <c r="O266" t="s">
        <v>69</v>
      </c>
      <c r="Q266" s="4"/>
      <c r="R266" s="4"/>
    </row>
    <row r="267" spans="1:18" x14ac:dyDescent="0.3">
      <c r="A267" s="5" t="s">
        <v>2117</v>
      </c>
      <c r="B267" s="2" t="s">
        <v>1604</v>
      </c>
      <c r="C267" s="2" t="s">
        <v>1605</v>
      </c>
      <c r="D267" s="2" t="s">
        <v>1115</v>
      </c>
      <c r="E267" s="2" t="s">
        <v>1606</v>
      </c>
      <c r="F267" s="2" t="s">
        <v>1607</v>
      </c>
      <c r="G267" s="2">
        <v>85791</v>
      </c>
      <c r="H267" s="3">
        <v>45614</v>
      </c>
      <c r="I267" s="2" t="s">
        <v>1608</v>
      </c>
      <c r="J267" s="3">
        <v>45823</v>
      </c>
      <c r="K267" s="2" t="s">
        <v>76</v>
      </c>
      <c r="L267" s="2" t="s">
        <v>113</v>
      </c>
      <c r="M267" t="s">
        <v>57</v>
      </c>
      <c r="N267" t="s">
        <v>77</v>
      </c>
      <c r="O267" t="s">
        <v>78</v>
      </c>
      <c r="P267" t="s">
        <v>79</v>
      </c>
      <c r="Q267" s="4"/>
      <c r="R267" s="4"/>
    </row>
    <row r="268" spans="1:18" x14ac:dyDescent="0.3">
      <c r="A268" s="5" t="s">
        <v>2118</v>
      </c>
      <c r="B268" s="2" t="s">
        <v>1609</v>
      </c>
      <c r="C268" s="2" t="s">
        <v>1610</v>
      </c>
      <c r="D268" s="2" t="s">
        <v>238</v>
      </c>
      <c r="E268" s="2" t="s">
        <v>1611</v>
      </c>
      <c r="F268" s="2" t="s">
        <v>1612</v>
      </c>
      <c r="G268" s="2">
        <v>85805</v>
      </c>
      <c r="H268" s="3">
        <v>45603</v>
      </c>
      <c r="I268" s="2" t="s">
        <v>1613</v>
      </c>
      <c r="J268" s="3">
        <v>45803</v>
      </c>
      <c r="K268" s="2" t="s">
        <v>65</v>
      </c>
      <c r="L268" s="2" t="s">
        <v>93</v>
      </c>
      <c r="M268" t="s">
        <v>57</v>
      </c>
      <c r="N268" t="s">
        <v>77</v>
      </c>
      <c r="O268" t="s">
        <v>78</v>
      </c>
      <c r="P268" t="s">
        <v>79</v>
      </c>
      <c r="Q268" s="4"/>
      <c r="R268" s="4"/>
    </row>
    <row r="269" spans="1:18" x14ac:dyDescent="0.3">
      <c r="A269" s="5" t="s">
        <v>2119</v>
      </c>
      <c r="B269" s="2" t="s">
        <v>1614</v>
      </c>
      <c r="C269" s="2" t="s">
        <v>1615</v>
      </c>
      <c r="D269" s="2" t="s">
        <v>673</v>
      </c>
      <c r="E269" s="2" t="s">
        <v>1616</v>
      </c>
      <c r="F269" s="2" t="s">
        <v>1617</v>
      </c>
      <c r="G269" s="2">
        <v>85988</v>
      </c>
      <c r="H269" s="3">
        <v>45703</v>
      </c>
      <c r="I269" s="2" t="s">
        <v>1618</v>
      </c>
      <c r="J269" s="3">
        <v>45832</v>
      </c>
      <c r="K269" s="2" t="s">
        <v>65</v>
      </c>
      <c r="L269" s="2" t="s">
        <v>113</v>
      </c>
      <c r="M269" t="s">
        <v>57</v>
      </c>
      <c r="N269" t="s">
        <v>77</v>
      </c>
      <c r="O269" t="s">
        <v>78</v>
      </c>
      <c r="P269" t="s">
        <v>79</v>
      </c>
      <c r="Q269" s="4"/>
      <c r="R269" s="4"/>
    </row>
    <row r="270" spans="1:18" x14ac:dyDescent="0.3">
      <c r="A270" s="5" t="s">
        <v>2120</v>
      </c>
      <c r="B270" s="2" t="s">
        <v>1619</v>
      </c>
      <c r="C270" s="2" t="s">
        <v>1620</v>
      </c>
      <c r="D270" s="2" t="s">
        <v>1621</v>
      </c>
      <c r="E270" s="2" t="s">
        <v>1622</v>
      </c>
      <c r="F270" s="2" t="s">
        <v>1623</v>
      </c>
      <c r="G270" s="2">
        <v>86351</v>
      </c>
      <c r="H270" s="3">
        <v>45644</v>
      </c>
      <c r="I270" s="2" t="s">
        <v>1624</v>
      </c>
      <c r="J270" s="3">
        <v>45816</v>
      </c>
      <c r="K270" s="2" t="s">
        <v>100</v>
      </c>
      <c r="L270" s="2" t="s">
        <v>132</v>
      </c>
      <c r="M270" t="s">
        <v>57</v>
      </c>
      <c r="N270" t="s">
        <v>77</v>
      </c>
      <c r="O270" t="s">
        <v>78</v>
      </c>
      <c r="P270" t="s">
        <v>79</v>
      </c>
      <c r="Q270" s="4"/>
      <c r="R270" s="4"/>
    </row>
    <row r="271" spans="1:18" x14ac:dyDescent="0.3">
      <c r="A271" s="5" t="s">
        <v>2121</v>
      </c>
      <c r="B271" s="2" t="s">
        <v>1625</v>
      </c>
      <c r="C271" s="5" t="s">
        <v>1626</v>
      </c>
      <c r="D271" s="2" t="s">
        <v>1627</v>
      </c>
      <c r="E271" s="2" t="s">
        <v>1628</v>
      </c>
      <c r="F271" s="2" t="s">
        <v>1629</v>
      </c>
      <c r="G271" s="2">
        <v>86851</v>
      </c>
      <c r="H271" s="3">
        <v>45752</v>
      </c>
      <c r="I271" s="2" t="s">
        <v>1630</v>
      </c>
      <c r="J271" s="3">
        <v>45814</v>
      </c>
      <c r="K271" s="2" t="s">
        <v>76</v>
      </c>
      <c r="L271" s="2" t="s">
        <v>132</v>
      </c>
      <c r="M271" t="s">
        <v>67</v>
      </c>
      <c r="N271" t="s">
        <v>68</v>
      </c>
      <c r="O271" t="s">
        <v>69</v>
      </c>
      <c r="Q271" s="4"/>
      <c r="R271" s="4"/>
    </row>
    <row r="272" spans="1:18" x14ac:dyDescent="0.3">
      <c r="A272" s="5" t="s">
        <v>2122</v>
      </c>
      <c r="B272" s="2" t="s">
        <v>1631</v>
      </c>
      <c r="C272" s="2" t="s">
        <v>1632</v>
      </c>
      <c r="D272" s="2" t="s">
        <v>1633</v>
      </c>
      <c r="E272" s="2" t="s">
        <v>1634</v>
      </c>
      <c r="F272" s="2" t="s">
        <v>1635</v>
      </c>
      <c r="G272" s="2">
        <v>87121</v>
      </c>
      <c r="H272" s="3">
        <v>45509</v>
      </c>
      <c r="I272" s="2" t="s">
        <v>1636</v>
      </c>
      <c r="J272" s="3">
        <v>45839</v>
      </c>
      <c r="K272" s="2" t="s">
        <v>76</v>
      </c>
      <c r="L272" s="2" t="s">
        <v>86</v>
      </c>
      <c r="M272" t="s">
        <v>57</v>
      </c>
      <c r="N272" t="s">
        <v>77</v>
      </c>
      <c r="O272" t="s">
        <v>78</v>
      </c>
      <c r="P272" t="s">
        <v>79</v>
      </c>
      <c r="Q272" s="4"/>
      <c r="R272" s="4"/>
    </row>
    <row r="273" spans="1:18" x14ac:dyDescent="0.3">
      <c r="A273" s="5" t="s">
        <v>2123</v>
      </c>
      <c r="B273" s="2" t="s">
        <v>1637</v>
      </c>
      <c r="C273" s="2" t="s">
        <v>1638</v>
      </c>
      <c r="D273" s="2" t="s">
        <v>1639</v>
      </c>
      <c r="E273" s="2" t="s">
        <v>1640</v>
      </c>
      <c r="F273" s="2" t="s">
        <v>1641</v>
      </c>
      <c r="G273" s="2">
        <v>87173</v>
      </c>
      <c r="H273" s="3">
        <v>45797</v>
      </c>
      <c r="I273" s="2" t="s">
        <v>1642</v>
      </c>
      <c r="J273" s="3">
        <v>45810</v>
      </c>
      <c r="K273" s="2" t="s">
        <v>65</v>
      </c>
      <c r="L273" s="2" t="s">
        <v>93</v>
      </c>
      <c r="M273" t="s">
        <v>1089</v>
      </c>
      <c r="N273" t="s">
        <v>1090</v>
      </c>
      <c r="O273" t="s">
        <v>69</v>
      </c>
      <c r="Q273" s="4"/>
      <c r="R273" s="4"/>
    </row>
    <row r="274" spans="1:18" x14ac:dyDescent="0.3">
      <c r="A274" s="5" t="s">
        <v>2124</v>
      </c>
      <c r="B274" s="2" t="s">
        <v>1643</v>
      </c>
      <c r="C274" s="2" t="s">
        <v>1644</v>
      </c>
      <c r="D274" s="2" t="s">
        <v>256</v>
      </c>
      <c r="E274" s="2" t="s">
        <v>1645</v>
      </c>
      <c r="F274" s="2" t="s">
        <v>1646</v>
      </c>
      <c r="G274" s="2">
        <v>88439</v>
      </c>
      <c r="H274" s="3">
        <v>45783</v>
      </c>
      <c r="I274" s="2" t="s">
        <v>1647</v>
      </c>
      <c r="J274" s="3">
        <v>45858</v>
      </c>
      <c r="K274" s="2" t="s">
        <v>65</v>
      </c>
      <c r="L274" s="2" t="s">
        <v>132</v>
      </c>
      <c r="M274" t="s">
        <v>1089</v>
      </c>
      <c r="N274" t="s">
        <v>1090</v>
      </c>
      <c r="O274" t="s">
        <v>69</v>
      </c>
      <c r="Q274" s="4"/>
      <c r="R274" s="4"/>
    </row>
    <row r="275" spans="1:18" x14ac:dyDescent="0.3">
      <c r="A275" s="5" t="s">
        <v>2125</v>
      </c>
      <c r="B275" s="2" t="s">
        <v>1648</v>
      </c>
      <c r="C275" s="2" t="s">
        <v>1649</v>
      </c>
      <c r="D275" s="2" t="s">
        <v>1085</v>
      </c>
      <c r="E275" s="2" t="s">
        <v>1650</v>
      </c>
      <c r="F275" s="2" t="s">
        <v>1651</v>
      </c>
      <c r="G275" s="2">
        <v>88806</v>
      </c>
      <c r="H275" s="3">
        <v>45747</v>
      </c>
      <c r="I275" s="2" t="s">
        <v>1652</v>
      </c>
      <c r="J275" s="3">
        <v>45815</v>
      </c>
      <c r="K275" s="2" t="s">
        <v>65</v>
      </c>
      <c r="L275" s="2" t="s">
        <v>86</v>
      </c>
      <c r="M275" t="s">
        <v>67</v>
      </c>
      <c r="N275" t="s">
        <v>68</v>
      </c>
      <c r="O275" t="s">
        <v>69</v>
      </c>
      <c r="Q275" s="4"/>
      <c r="R275" s="4"/>
    </row>
    <row r="276" spans="1:18" x14ac:dyDescent="0.3">
      <c r="A276" s="5" t="s">
        <v>2126</v>
      </c>
      <c r="B276" s="2" t="s">
        <v>1653</v>
      </c>
      <c r="C276" s="2" t="s">
        <v>1654</v>
      </c>
      <c r="D276" s="2" t="s">
        <v>1655</v>
      </c>
      <c r="E276" s="2" t="s">
        <v>1656</v>
      </c>
      <c r="F276" s="2" t="s">
        <v>1657</v>
      </c>
      <c r="G276" s="2">
        <v>89072</v>
      </c>
      <c r="H276" s="3">
        <v>45734</v>
      </c>
      <c r="I276" s="2" t="s">
        <v>1658</v>
      </c>
      <c r="J276" s="3">
        <v>45822</v>
      </c>
      <c r="K276" s="2" t="s">
        <v>65</v>
      </c>
      <c r="L276" s="2" t="s">
        <v>113</v>
      </c>
      <c r="M276" t="s">
        <v>67</v>
      </c>
      <c r="N276" t="s">
        <v>68</v>
      </c>
      <c r="O276" t="s">
        <v>69</v>
      </c>
      <c r="Q276" s="4"/>
      <c r="R276" s="4"/>
    </row>
    <row r="277" spans="1:18" x14ac:dyDescent="0.3">
      <c r="A277" s="5" t="s">
        <v>2127</v>
      </c>
      <c r="B277" s="2" t="s">
        <v>1659</v>
      </c>
      <c r="C277" s="2" t="s">
        <v>1660</v>
      </c>
      <c r="D277" s="2" t="s">
        <v>778</v>
      </c>
      <c r="E277" s="2" t="s">
        <v>1661</v>
      </c>
      <c r="F277" s="2" t="s">
        <v>1662</v>
      </c>
      <c r="G277" s="2">
        <v>89144</v>
      </c>
      <c r="H277" s="3">
        <v>45516</v>
      </c>
      <c r="I277" s="2" t="s">
        <v>1663</v>
      </c>
      <c r="J277" s="3">
        <v>45824</v>
      </c>
      <c r="K277" s="2" t="s">
        <v>65</v>
      </c>
      <c r="L277" s="2" t="s">
        <v>86</v>
      </c>
      <c r="M277" t="s">
        <v>57</v>
      </c>
      <c r="N277" t="s">
        <v>77</v>
      </c>
      <c r="O277" t="s">
        <v>78</v>
      </c>
      <c r="P277" t="s">
        <v>79</v>
      </c>
      <c r="Q277" s="4"/>
      <c r="R277" s="4"/>
    </row>
    <row r="278" spans="1:18" x14ac:dyDescent="0.3">
      <c r="A278" s="5" t="s">
        <v>2128</v>
      </c>
      <c r="B278" s="2" t="s">
        <v>1664</v>
      </c>
      <c r="C278" s="2" t="s">
        <v>1665</v>
      </c>
      <c r="D278" s="2" t="s">
        <v>1067</v>
      </c>
      <c r="E278" s="2" t="s">
        <v>1666</v>
      </c>
      <c r="F278" s="2" t="s">
        <v>1667</v>
      </c>
      <c r="G278" s="2">
        <v>89436</v>
      </c>
      <c r="H278" s="3">
        <v>45740</v>
      </c>
      <c r="I278" s="2" t="s">
        <v>1668</v>
      </c>
      <c r="J278" s="3">
        <v>45828</v>
      </c>
      <c r="K278" s="2" t="s">
        <v>76</v>
      </c>
      <c r="L278" s="2" t="s">
        <v>93</v>
      </c>
      <c r="M278" t="s">
        <v>67</v>
      </c>
      <c r="N278" t="s">
        <v>68</v>
      </c>
      <c r="O278" t="s">
        <v>69</v>
      </c>
      <c r="Q278" s="4"/>
      <c r="R278" s="4"/>
    </row>
    <row r="279" spans="1:18" x14ac:dyDescent="0.3">
      <c r="A279" s="5" t="s">
        <v>2129</v>
      </c>
      <c r="B279" s="2" t="s">
        <v>1669</v>
      </c>
      <c r="C279" s="2" t="s">
        <v>1670</v>
      </c>
      <c r="D279" s="2" t="s">
        <v>1671</v>
      </c>
      <c r="E279" s="2" t="s">
        <v>1672</v>
      </c>
      <c r="F279" s="2" t="s">
        <v>1673</v>
      </c>
      <c r="G279" s="2">
        <v>89468</v>
      </c>
      <c r="H279" s="3">
        <v>45687</v>
      </c>
      <c r="I279" s="2" t="s">
        <v>1674</v>
      </c>
      <c r="J279" s="3">
        <v>45843</v>
      </c>
      <c r="K279" s="2" t="s">
        <v>65</v>
      </c>
      <c r="L279" s="2" t="s">
        <v>66</v>
      </c>
      <c r="M279" t="s">
        <v>57</v>
      </c>
      <c r="N279" t="s">
        <v>77</v>
      </c>
      <c r="O279" t="s">
        <v>78</v>
      </c>
      <c r="P279" t="s">
        <v>79</v>
      </c>
      <c r="Q279" s="4"/>
      <c r="R279" s="4"/>
    </row>
    <row r="280" spans="1:18" x14ac:dyDescent="0.3">
      <c r="A280" s="5" t="s">
        <v>2130</v>
      </c>
      <c r="B280" s="2" t="s">
        <v>1675</v>
      </c>
      <c r="C280" s="2" t="s">
        <v>1676</v>
      </c>
      <c r="D280" s="2" t="s">
        <v>384</v>
      </c>
      <c r="E280" s="2" t="s">
        <v>1677</v>
      </c>
      <c r="F280" s="2" t="s">
        <v>1678</v>
      </c>
      <c r="G280" s="2">
        <v>89689</v>
      </c>
      <c r="H280" s="3">
        <v>45673</v>
      </c>
      <c r="I280" s="2" t="s">
        <v>1679</v>
      </c>
      <c r="J280" s="3">
        <v>45833</v>
      </c>
      <c r="K280" s="2" t="s">
        <v>100</v>
      </c>
      <c r="L280" s="2" t="s">
        <v>66</v>
      </c>
      <c r="M280" t="s">
        <v>57</v>
      </c>
      <c r="N280" t="s">
        <v>77</v>
      </c>
      <c r="O280" t="s">
        <v>78</v>
      </c>
      <c r="P280" t="s">
        <v>79</v>
      </c>
      <c r="Q280" s="4"/>
      <c r="R280" s="4"/>
    </row>
    <row r="281" spans="1:18" x14ac:dyDescent="0.3">
      <c r="A281" s="5" t="s">
        <v>2131</v>
      </c>
      <c r="B281" s="2" t="s">
        <v>1680</v>
      </c>
      <c r="C281" s="2" t="s">
        <v>1681</v>
      </c>
      <c r="D281" s="2" t="s">
        <v>1571</v>
      </c>
      <c r="E281" s="2" t="s">
        <v>1682</v>
      </c>
      <c r="F281" s="2" t="s">
        <v>1683</v>
      </c>
      <c r="G281" s="2">
        <v>90736</v>
      </c>
      <c r="H281" s="3">
        <v>45516</v>
      </c>
      <c r="I281" s="2" t="s">
        <v>1684</v>
      </c>
      <c r="J281" s="3">
        <v>45810</v>
      </c>
      <c r="K281" s="2" t="s">
        <v>76</v>
      </c>
      <c r="L281" s="2" t="s">
        <v>93</v>
      </c>
      <c r="M281" t="s">
        <v>57</v>
      </c>
      <c r="N281" t="s">
        <v>77</v>
      </c>
      <c r="O281" t="s">
        <v>78</v>
      </c>
      <c r="P281" t="s">
        <v>79</v>
      </c>
      <c r="Q281" s="4"/>
      <c r="R281" s="4"/>
    </row>
    <row r="282" spans="1:18" x14ac:dyDescent="0.3">
      <c r="A282" s="5" t="s">
        <v>2132</v>
      </c>
      <c r="B282" s="2" t="s">
        <v>1685</v>
      </c>
      <c r="C282" s="2" t="s">
        <v>1686</v>
      </c>
      <c r="D282" s="2" t="s">
        <v>1320</v>
      </c>
      <c r="E282" s="2" t="s">
        <v>1687</v>
      </c>
      <c r="F282" s="2" t="s">
        <v>1688</v>
      </c>
      <c r="G282" s="2">
        <v>90761</v>
      </c>
      <c r="H282" s="3">
        <v>45502</v>
      </c>
      <c r="I282" s="2" t="s">
        <v>1689</v>
      </c>
      <c r="J282" s="3">
        <v>45836</v>
      </c>
      <c r="K282" s="2" t="s">
        <v>65</v>
      </c>
      <c r="L282" s="2" t="s">
        <v>132</v>
      </c>
      <c r="M282" t="s">
        <v>57</v>
      </c>
      <c r="N282" t="s">
        <v>77</v>
      </c>
      <c r="O282" t="s">
        <v>78</v>
      </c>
      <c r="P282" t="s">
        <v>79</v>
      </c>
      <c r="Q282" s="4"/>
      <c r="R282" s="4"/>
    </row>
    <row r="283" spans="1:18" x14ac:dyDescent="0.3">
      <c r="A283" s="5" t="s">
        <v>2133</v>
      </c>
      <c r="B283" s="2" t="s">
        <v>1690</v>
      </c>
      <c r="C283" s="2" t="s">
        <v>1691</v>
      </c>
      <c r="D283" s="2" t="s">
        <v>1692</v>
      </c>
      <c r="E283" s="2" t="s">
        <v>1693</v>
      </c>
      <c r="F283" s="2" t="s">
        <v>1694</v>
      </c>
      <c r="G283" s="2">
        <v>90957</v>
      </c>
      <c r="H283" s="3">
        <v>45721</v>
      </c>
      <c r="I283" s="2" t="s">
        <v>1695</v>
      </c>
      <c r="J283" s="3">
        <v>45801</v>
      </c>
      <c r="K283" s="2" t="s">
        <v>100</v>
      </c>
      <c r="L283" s="2" t="s">
        <v>132</v>
      </c>
      <c r="M283" t="s">
        <v>67</v>
      </c>
      <c r="N283" t="s">
        <v>68</v>
      </c>
      <c r="O283" t="s">
        <v>69</v>
      </c>
      <c r="Q283" s="4"/>
      <c r="R283" s="4"/>
    </row>
    <row r="284" spans="1:18" x14ac:dyDescent="0.3">
      <c r="A284" s="5" t="s">
        <v>2134</v>
      </c>
      <c r="B284" s="2" t="s">
        <v>1696</v>
      </c>
      <c r="C284" s="2" t="s">
        <v>1697</v>
      </c>
      <c r="D284" s="2" t="s">
        <v>1698</v>
      </c>
      <c r="E284" s="2" t="s">
        <v>1699</v>
      </c>
      <c r="F284" s="2" t="s">
        <v>1700</v>
      </c>
      <c r="G284" s="2">
        <v>91283</v>
      </c>
      <c r="H284" s="3">
        <v>45679</v>
      </c>
      <c r="I284" s="2" t="s">
        <v>1701</v>
      </c>
      <c r="J284" s="3">
        <v>45857</v>
      </c>
      <c r="K284" s="2" t="s">
        <v>100</v>
      </c>
      <c r="L284" s="2" t="s">
        <v>66</v>
      </c>
      <c r="M284" t="s">
        <v>57</v>
      </c>
      <c r="N284" t="s">
        <v>77</v>
      </c>
      <c r="O284" t="s">
        <v>78</v>
      </c>
      <c r="P284" t="s">
        <v>79</v>
      </c>
      <c r="Q284" s="4"/>
      <c r="R284" s="4"/>
    </row>
    <row r="285" spans="1:18" x14ac:dyDescent="0.3">
      <c r="A285" s="5" t="s">
        <v>2135</v>
      </c>
      <c r="B285" s="2" t="s">
        <v>1702</v>
      </c>
      <c r="C285" s="2" t="s">
        <v>1703</v>
      </c>
      <c r="D285" s="2" t="s">
        <v>685</v>
      </c>
      <c r="E285" s="2" t="s">
        <v>1704</v>
      </c>
      <c r="F285" s="2" t="s">
        <v>1705</v>
      </c>
      <c r="G285" s="2">
        <v>91461</v>
      </c>
      <c r="H285" s="3">
        <v>45475</v>
      </c>
      <c r="I285" s="2" t="s">
        <v>1706</v>
      </c>
      <c r="J285" s="3">
        <v>45810</v>
      </c>
      <c r="K285" s="2" t="s">
        <v>100</v>
      </c>
      <c r="L285" s="2" t="s">
        <v>93</v>
      </c>
      <c r="M285" t="s">
        <v>57</v>
      </c>
      <c r="N285" t="s">
        <v>77</v>
      </c>
      <c r="O285" t="s">
        <v>78</v>
      </c>
      <c r="P285" t="s">
        <v>79</v>
      </c>
      <c r="Q285" s="4"/>
      <c r="R285" s="4"/>
    </row>
    <row r="286" spans="1:18" x14ac:dyDescent="0.3">
      <c r="A286" s="5" t="s">
        <v>2136</v>
      </c>
      <c r="B286" s="2" t="s">
        <v>1707</v>
      </c>
      <c r="C286" s="2" t="s">
        <v>1708</v>
      </c>
      <c r="D286" s="2" t="s">
        <v>1709</v>
      </c>
      <c r="E286" s="2" t="s">
        <v>1710</v>
      </c>
      <c r="F286" s="2" t="s">
        <v>1711</v>
      </c>
      <c r="G286" s="2">
        <v>91540</v>
      </c>
      <c r="H286" s="3">
        <v>45462</v>
      </c>
      <c r="I286" s="2" t="s">
        <v>1712</v>
      </c>
      <c r="J286" s="3">
        <v>45828</v>
      </c>
      <c r="K286" s="2" t="s">
        <v>76</v>
      </c>
      <c r="L286" s="2" t="s">
        <v>93</v>
      </c>
      <c r="M286" t="s">
        <v>57</v>
      </c>
      <c r="N286" t="s">
        <v>77</v>
      </c>
      <c r="O286" t="s">
        <v>78</v>
      </c>
      <c r="P286" t="s">
        <v>79</v>
      </c>
      <c r="Q286" s="4"/>
      <c r="R286" s="4"/>
    </row>
    <row r="287" spans="1:18" x14ac:dyDescent="0.3">
      <c r="A287" s="5" t="s">
        <v>2137</v>
      </c>
      <c r="B287" s="2" t="s">
        <v>1713</v>
      </c>
      <c r="C287" s="2" t="s">
        <v>1714</v>
      </c>
      <c r="D287" s="2" t="s">
        <v>1715</v>
      </c>
      <c r="E287" s="2" t="s">
        <v>1716</v>
      </c>
      <c r="F287" s="2" t="s">
        <v>1717</v>
      </c>
      <c r="G287" s="2">
        <v>94100</v>
      </c>
      <c r="H287" s="3">
        <v>45651</v>
      </c>
      <c r="I287" s="2" t="s">
        <v>1718</v>
      </c>
      <c r="J287" s="3">
        <v>45812</v>
      </c>
      <c r="K287" s="2" t="s">
        <v>76</v>
      </c>
      <c r="L287" s="2" t="s">
        <v>132</v>
      </c>
      <c r="M287" t="s">
        <v>57</v>
      </c>
      <c r="N287" t="s">
        <v>77</v>
      </c>
      <c r="O287" t="s">
        <v>78</v>
      </c>
      <c r="P287" t="s">
        <v>79</v>
      </c>
      <c r="Q287" s="4"/>
      <c r="R287" s="4"/>
    </row>
    <row r="288" spans="1:18" x14ac:dyDescent="0.3">
      <c r="A288" s="5" t="s">
        <v>2138</v>
      </c>
      <c r="B288" s="2" t="s">
        <v>1719</v>
      </c>
      <c r="C288" s="2" t="s">
        <v>1720</v>
      </c>
      <c r="D288" s="2" t="s">
        <v>1721</v>
      </c>
      <c r="E288" s="2" t="s">
        <v>1722</v>
      </c>
      <c r="F288" s="2" t="s">
        <v>1723</v>
      </c>
      <c r="G288" s="2">
        <v>94356</v>
      </c>
      <c r="H288" s="3">
        <v>45776</v>
      </c>
      <c r="I288" s="2" t="s">
        <v>1724</v>
      </c>
      <c r="J288" s="3">
        <v>45823</v>
      </c>
      <c r="K288" s="2" t="s">
        <v>76</v>
      </c>
      <c r="L288" s="2" t="s">
        <v>113</v>
      </c>
      <c r="M288" t="s">
        <v>1089</v>
      </c>
      <c r="N288" t="s">
        <v>1090</v>
      </c>
      <c r="O288" t="s">
        <v>69</v>
      </c>
      <c r="Q288" s="4"/>
      <c r="R288" s="4"/>
    </row>
    <row r="289" spans="1:18" x14ac:dyDescent="0.3">
      <c r="A289" s="5" t="s">
        <v>2139</v>
      </c>
      <c r="B289" s="2" t="s">
        <v>1725</v>
      </c>
      <c r="C289" s="2" t="s">
        <v>1726</v>
      </c>
      <c r="D289" s="2" t="s">
        <v>1727</v>
      </c>
      <c r="E289" s="2" t="s">
        <v>1728</v>
      </c>
      <c r="F289" s="2" t="s">
        <v>1729</v>
      </c>
      <c r="G289" s="2">
        <v>94759</v>
      </c>
      <c r="H289" s="3">
        <v>45710</v>
      </c>
      <c r="I289" s="2" t="s">
        <v>1730</v>
      </c>
      <c r="J289" s="3">
        <v>45806</v>
      </c>
      <c r="K289" s="2" t="s">
        <v>100</v>
      </c>
      <c r="L289" s="2" t="s">
        <v>86</v>
      </c>
      <c r="M289" t="s">
        <v>67</v>
      </c>
      <c r="N289" t="s">
        <v>68</v>
      </c>
      <c r="O289" t="s">
        <v>69</v>
      </c>
      <c r="Q289" s="4"/>
      <c r="R289" s="4"/>
    </row>
    <row r="290" spans="1:18" x14ac:dyDescent="0.3">
      <c r="A290" s="5" t="s">
        <v>2140</v>
      </c>
      <c r="B290" s="2" t="s">
        <v>1731</v>
      </c>
      <c r="C290" s="2" t="s">
        <v>1732</v>
      </c>
      <c r="D290" s="2" t="s">
        <v>1733</v>
      </c>
      <c r="E290" s="2" t="s">
        <v>1734</v>
      </c>
      <c r="F290" s="2" t="s">
        <v>1735</v>
      </c>
      <c r="G290" s="2">
        <v>95938</v>
      </c>
      <c r="H290" s="3">
        <v>45698</v>
      </c>
      <c r="I290" s="2" t="s">
        <v>1736</v>
      </c>
      <c r="J290" s="3">
        <v>45837</v>
      </c>
      <c r="K290" s="2" t="s">
        <v>100</v>
      </c>
      <c r="L290" s="2" t="s">
        <v>93</v>
      </c>
      <c r="M290" t="s">
        <v>57</v>
      </c>
      <c r="N290" t="s">
        <v>77</v>
      </c>
      <c r="O290" t="s">
        <v>78</v>
      </c>
      <c r="P290" t="s">
        <v>79</v>
      </c>
      <c r="Q290" s="4"/>
      <c r="R290" s="4"/>
    </row>
    <row r="291" spans="1:18" x14ac:dyDescent="0.3">
      <c r="A291" s="5" t="s">
        <v>2141</v>
      </c>
      <c r="B291" s="2" t="s">
        <v>1737</v>
      </c>
      <c r="C291" s="2" t="s">
        <v>1738</v>
      </c>
      <c r="D291" s="2" t="s">
        <v>1739</v>
      </c>
      <c r="E291" s="2" t="s">
        <v>1740</v>
      </c>
      <c r="F291" s="2" t="s">
        <v>1741</v>
      </c>
      <c r="G291" s="2">
        <v>96503</v>
      </c>
      <c r="H291" s="3">
        <v>45726</v>
      </c>
      <c r="I291" s="2" t="s">
        <v>1742</v>
      </c>
      <c r="J291" s="3">
        <v>45831</v>
      </c>
      <c r="K291" s="2" t="s">
        <v>100</v>
      </c>
      <c r="L291" s="2" t="s">
        <v>66</v>
      </c>
      <c r="M291" t="s">
        <v>67</v>
      </c>
      <c r="N291" t="s">
        <v>68</v>
      </c>
      <c r="O291" t="s">
        <v>69</v>
      </c>
      <c r="Q291" s="4"/>
      <c r="R291" s="4"/>
    </row>
    <row r="292" spans="1:18" x14ac:dyDescent="0.3">
      <c r="A292" s="5" t="s">
        <v>2142</v>
      </c>
      <c r="B292" s="2" t="s">
        <v>1743</v>
      </c>
      <c r="C292" s="2" t="s">
        <v>1744</v>
      </c>
      <c r="D292" s="2" t="s">
        <v>1745</v>
      </c>
      <c r="E292" s="2" t="s">
        <v>1746</v>
      </c>
      <c r="F292" s="2" t="s">
        <v>1747</v>
      </c>
      <c r="G292" s="2">
        <v>96599</v>
      </c>
      <c r="H292" s="3">
        <v>45660</v>
      </c>
      <c r="I292" s="2" t="s">
        <v>1748</v>
      </c>
      <c r="J292" s="3">
        <v>45859</v>
      </c>
      <c r="K292" s="2" t="s">
        <v>76</v>
      </c>
      <c r="L292" s="2" t="s">
        <v>86</v>
      </c>
      <c r="M292" t="s">
        <v>57</v>
      </c>
      <c r="N292" t="s">
        <v>77</v>
      </c>
      <c r="O292" t="s">
        <v>78</v>
      </c>
      <c r="P292" t="s">
        <v>79</v>
      </c>
      <c r="Q292" s="4"/>
      <c r="R292" s="4"/>
    </row>
    <row r="293" spans="1:18" x14ac:dyDescent="0.3">
      <c r="A293" s="5" t="s">
        <v>2143</v>
      </c>
      <c r="B293" s="2" t="s">
        <v>1749</v>
      </c>
      <c r="C293" s="2" t="s">
        <v>1750</v>
      </c>
      <c r="D293" s="2" t="s">
        <v>1510</v>
      </c>
      <c r="E293" s="2" t="s">
        <v>1751</v>
      </c>
      <c r="F293" s="2" t="s">
        <v>1752</v>
      </c>
      <c r="G293" s="2">
        <v>97154</v>
      </c>
      <c r="H293" s="3">
        <v>45510</v>
      </c>
      <c r="I293" s="2" t="s">
        <v>1753</v>
      </c>
      <c r="J293" s="3">
        <v>45840</v>
      </c>
      <c r="K293" s="2" t="s">
        <v>76</v>
      </c>
      <c r="L293" s="2" t="s">
        <v>93</v>
      </c>
      <c r="M293" t="s">
        <v>57</v>
      </c>
      <c r="N293" t="s">
        <v>77</v>
      </c>
      <c r="O293" t="s">
        <v>78</v>
      </c>
      <c r="P293" t="s">
        <v>79</v>
      </c>
      <c r="Q293" s="4"/>
      <c r="R293" s="4"/>
    </row>
    <row r="294" spans="1:18" x14ac:dyDescent="0.3">
      <c r="A294" s="5" t="s">
        <v>2144</v>
      </c>
      <c r="B294" s="2" t="s">
        <v>1754</v>
      </c>
      <c r="C294" s="2" t="s">
        <v>1755</v>
      </c>
      <c r="D294" s="2" t="s">
        <v>1756</v>
      </c>
      <c r="E294" s="2" t="s">
        <v>1757</v>
      </c>
      <c r="F294" s="2" t="s">
        <v>1758</v>
      </c>
      <c r="G294" s="2">
        <v>97495</v>
      </c>
      <c r="H294" s="3">
        <v>45622</v>
      </c>
      <c r="I294" s="2" t="s">
        <v>1759</v>
      </c>
      <c r="J294" s="3">
        <v>45820</v>
      </c>
      <c r="K294" s="2" t="s">
        <v>65</v>
      </c>
      <c r="L294" s="2" t="s">
        <v>113</v>
      </c>
      <c r="M294" t="s">
        <v>57</v>
      </c>
      <c r="N294" t="s">
        <v>77</v>
      </c>
      <c r="O294" t="s">
        <v>78</v>
      </c>
      <c r="P294" t="s">
        <v>79</v>
      </c>
      <c r="Q294" s="4"/>
      <c r="R294" s="4"/>
    </row>
    <row r="295" spans="1:18" x14ac:dyDescent="0.3">
      <c r="A295" s="5" t="s">
        <v>2145</v>
      </c>
      <c r="B295" s="2" t="s">
        <v>1760</v>
      </c>
      <c r="C295" s="2" t="s">
        <v>1761</v>
      </c>
      <c r="D295" s="2" t="s">
        <v>1633</v>
      </c>
      <c r="E295" s="2" t="s">
        <v>1762</v>
      </c>
      <c r="F295" s="2" t="s">
        <v>1763</v>
      </c>
      <c r="G295" s="2">
        <v>97517</v>
      </c>
      <c r="H295" s="3">
        <v>45734</v>
      </c>
      <c r="I295" s="2" t="s">
        <v>1764</v>
      </c>
      <c r="J295" s="3">
        <v>45808</v>
      </c>
      <c r="K295" s="2" t="s">
        <v>100</v>
      </c>
      <c r="L295" s="2" t="s">
        <v>132</v>
      </c>
      <c r="M295" t="s">
        <v>67</v>
      </c>
      <c r="N295" t="s">
        <v>68</v>
      </c>
      <c r="O295" t="s">
        <v>69</v>
      </c>
      <c r="Q295" s="4"/>
      <c r="R295" s="4"/>
    </row>
    <row r="296" spans="1:18" x14ac:dyDescent="0.3">
      <c r="A296" s="5" t="s">
        <v>2146</v>
      </c>
      <c r="B296" s="2" t="s">
        <v>1765</v>
      </c>
      <c r="C296" s="2" t="s">
        <v>1766</v>
      </c>
      <c r="D296" s="2" t="s">
        <v>1767</v>
      </c>
      <c r="E296" s="2" t="s">
        <v>1768</v>
      </c>
      <c r="F296" s="2" t="s">
        <v>1769</v>
      </c>
      <c r="G296" s="2">
        <v>97528</v>
      </c>
      <c r="H296" s="3">
        <v>45447</v>
      </c>
      <c r="I296" s="2" t="s">
        <v>1770</v>
      </c>
      <c r="J296" s="3">
        <v>45802</v>
      </c>
      <c r="K296" s="2" t="s">
        <v>76</v>
      </c>
      <c r="L296" s="2" t="s">
        <v>93</v>
      </c>
      <c r="M296" t="s">
        <v>57</v>
      </c>
      <c r="N296" t="s">
        <v>77</v>
      </c>
      <c r="O296" t="s">
        <v>78</v>
      </c>
      <c r="P296" t="s">
        <v>79</v>
      </c>
      <c r="Q296" s="4"/>
      <c r="R296" s="4"/>
    </row>
    <row r="297" spans="1:18" x14ac:dyDescent="0.3">
      <c r="A297" s="5" t="s">
        <v>2147</v>
      </c>
      <c r="B297" s="2" t="s">
        <v>1771</v>
      </c>
      <c r="C297" s="2" t="s">
        <v>1772</v>
      </c>
      <c r="D297" s="2" t="s">
        <v>1773</v>
      </c>
      <c r="E297" s="2" t="s">
        <v>1774</v>
      </c>
      <c r="F297" s="2" t="s">
        <v>1775</v>
      </c>
      <c r="G297" s="2">
        <v>98016</v>
      </c>
      <c r="H297" s="3">
        <v>45530</v>
      </c>
      <c r="I297" s="2" t="s">
        <v>1776</v>
      </c>
      <c r="J297" s="3">
        <v>45851</v>
      </c>
      <c r="K297" s="2" t="s">
        <v>76</v>
      </c>
      <c r="L297" s="2" t="s">
        <v>93</v>
      </c>
      <c r="M297" t="s">
        <v>57</v>
      </c>
      <c r="N297" t="s">
        <v>77</v>
      </c>
      <c r="O297" t="s">
        <v>78</v>
      </c>
      <c r="P297" t="s">
        <v>79</v>
      </c>
      <c r="Q297" s="4"/>
      <c r="R297" s="4"/>
    </row>
    <row r="298" spans="1:18" x14ac:dyDescent="0.3">
      <c r="A298" s="5" t="s">
        <v>2148</v>
      </c>
      <c r="B298" s="2" t="s">
        <v>1777</v>
      </c>
      <c r="C298" s="2" t="s">
        <v>1778</v>
      </c>
      <c r="D298" s="2" t="s">
        <v>1272</v>
      </c>
      <c r="E298" s="2" t="s">
        <v>1779</v>
      </c>
      <c r="F298" s="2" t="s">
        <v>1780</v>
      </c>
      <c r="G298" s="2">
        <v>98402</v>
      </c>
      <c r="H298" s="3">
        <v>45514</v>
      </c>
      <c r="I298" s="2" t="s">
        <v>1781</v>
      </c>
      <c r="J298" s="3">
        <v>45843</v>
      </c>
      <c r="K298" s="2" t="s">
        <v>76</v>
      </c>
      <c r="L298" s="2" t="s">
        <v>113</v>
      </c>
      <c r="M298" t="s">
        <v>57</v>
      </c>
      <c r="N298" t="s">
        <v>77</v>
      </c>
      <c r="O298" t="s">
        <v>78</v>
      </c>
      <c r="P298" t="s">
        <v>79</v>
      </c>
      <c r="Q298" s="4"/>
      <c r="R298" s="4"/>
    </row>
    <row r="299" spans="1:18" x14ac:dyDescent="0.3">
      <c r="A299" s="5" t="s">
        <v>2149</v>
      </c>
      <c r="B299" s="2" t="s">
        <v>1782</v>
      </c>
      <c r="C299" s="2" t="s">
        <v>1783</v>
      </c>
      <c r="D299" s="2" t="s">
        <v>1784</v>
      </c>
      <c r="E299" s="2" t="s">
        <v>1785</v>
      </c>
      <c r="F299" s="2" t="s">
        <v>1786</v>
      </c>
      <c r="G299" s="2">
        <v>98647</v>
      </c>
      <c r="H299" s="3">
        <v>45768</v>
      </c>
      <c r="I299" s="2" t="s">
        <v>1787</v>
      </c>
      <c r="J299" s="3">
        <v>45811</v>
      </c>
      <c r="K299" s="2" t="s">
        <v>100</v>
      </c>
      <c r="L299" s="2" t="s">
        <v>113</v>
      </c>
      <c r="M299" t="s">
        <v>67</v>
      </c>
      <c r="N299" t="s">
        <v>68</v>
      </c>
      <c r="O299" t="s">
        <v>69</v>
      </c>
      <c r="Q299" s="4"/>
      <c r="R299" s="4"/>
    </row>
    <row r="300" spans="1:18" x14ac:dyDescent="0.3">
      <c r="A300" s="5" t="s">
        <v>2150</v>
      </c>
      <c r="B300" s="2" t="s">
        <v>1788</v>
      </c>
      <c r="C300" s="2" t="s">
        <v>1789</v>
      </c>
      <c r="D300" s="2" t="s">
        <v>1790</v>
      </c>
      <c r="E300" s="2" t="s">
        <v>1791</v>
      </c>
      <c r="F300" s="2" t="s">
        <v>1792</v>
      </c>
      <c r="G300" s="2">
        <v>98874</v>
      </c>
      <c r="H300" s="3">
        <v>45610</v>
      </c>
      <c r="I300" s="2" t="s">
        <v>1793</v>
      </c>
      <c r="J300" s="3">
        <v>45852</v>
      </c>
      <c r="K300" s="2" t="s">
        <v>65</v>
      </c>
      <c r="L300" s="2" t="s">
        <v>86</v>
      </c>
      <c r="M300" t="s">
        <v>57</v>
      </c>
      <c r="N300" t="s">
        <v>77</v>
      </c>
      <c r="O300" t="s">
        <v>78</v>
      </c>
      <c r="P300" t="s">
        <v>79</v>
      </c>
      <c r="Q300" s="4"/>
      <c r="R300" s="4"/>
    </row>
    <row r="301" spans="1:18" x14ac:dyDescent="0.3">
      <c r="A301" s="5" t="s">
        <v>2151</v>
      </c>
      <c r="B301" s="2" t="s">
        <v>1794</v>
      </c>
      <c r="C301" s="2" t="s">
        <v>1795</v>
      </c>
      <c r="D301" s="2" t="s">
        <v>552</v>
      </c>
      <c r="E301" s="2" t="s">
        <v>1796</v>
      </c>
      <c r="F301" s="2" t="s">
        <v>1797</v>
      </c>
      <c r="G301" s="2">
        <v>99317</v>
      </c>
      <c r="H301" s="3">
        <v>45732</v>
      </c>
      <c r="I301" s="2" t="s">
        <v>1798</v>
      </c>
      <c r="J301" s="3">
        <v>45842</v>
      </c>
      <c r="K301" s="2" t="s">
        <v>76</v>
      </c>
      <c r="L301" s="2" t="s">
        <v>132</v>
      </c>
      <c r="M301" t="s">
        <v>67</v>
      </c>
      <c r="N301" t="s">
        <v>68</v>
      </c>
      <c r="O301" t="s">
        <v>69</v>
      </c>
      <c r="Q301" s="4"/>
      <c r="R301" s="4"/>
    </row>
    <row r="302" spans="1:18" x14ac:dyDescent="0.3">
      <c r="A302" s="5" t="s">
        <v>2152</v>
      </c>
      <c r="B302" s="2" t="s">
        <v>1799</v>
      </c>
      <c r="C302" s="2" t="s">
        <v>1800</v>
      </c>
      <c r="D302" s="2" t="s">
        <v>203</v>
      </c>
      <c r="E302" s="2" t="s">
        <v>1801</v>
      </c>
      <c r="F302" s="2" t="s">
        <v>1802</v>
      </c>
      <c r="G302" s="2">
        <v>99375</v>
      </c>
      <c r="H302" s="3">
        <v>45750</v>
      </c>
      <c r="I302" s="2" t="s">
        <v>1803</v>
      </c>
      <c r="J302" s="3">
        <v>45823</v>
      </c>
      <c r="K302" s="2" t="s">
        <v>100</v>
      </c>
      <c r="L302" s="2" t="s">
        <v>132</v>
      </c>
      <c r="M302" t="s">
        <v>67</v>
      </c>
      <c r="N302" t="s">
        <v>68</v>
      </c>
      <c r="O302" t="s">
        <v>69</v>
      </c>
      <c r="Q302" s="4"/>
      <c r="R302" s="4"/>
    </row>
    <row r="303" spans="1:18" x14ac:dyDescent="0.3">
      <c r="A303" s="5" t="s">
        <v>2153</v>
      </c>
      <c r="B303" s="2" t="s">
        <v>1804</v>
      </c>
      <c r="C303" s="2" t="s">
        <v>1805</v>
      </c>
      <c r="D303" s="2" t="s">
        <v>1806</v>
      </c>
      <c r="E303" s="2" t="s">
        <v>1807</v>
      </c>
      <c r="F303" s="2" t="s">
        <v>1808</v>
      </c>
      <c r="G303" s="2">
        <v>99780</v>
      </c>
      <c r="H303" s="3">
        <v>45632</v>
      </c>
      <c r="I303" s="2" t="s">
        <v>1809</v>
      </c>
      <c r="J303" s="3">
        <v>45802</v>
      </c>
      <c r="K303" s="2" t="s">
        <v>76</v>
      </c>
      <c r="L303" s="2" t="s">
        <v>113</v>
      </c>
      <c r="M303" t="s">
        <v>57</v>
      </c>
      <c r="N303" t="s">
        <v>77</v>
      </c>
      <c r="O303" t="s">
        <v>78</v>
      </c>
      <c r="P303" t="s">
        <v>79</v>
      </c>
      <c r="Q303" s="4"/>
      <c r="R303" s="4"/>
    </row>
    <row r="304" spans="1:18" x14ac:dyDescent="0.3">
      <c r="A304" s="5" t="s">
        <v>2154</v>
      </c>
      <c r="B304" s="2" t="s">
        <v>1810</v>
      </c>
      <c r="C304" s="2" t="s">
        <v>1811</v>
      </c>
      <c r="D304" s="2" t="s">
        <v>638</v>
      </c>
      <c r="E304" s="2" t="s">
        <v>1812</v>
      </c>
      <c r="F304" s="2" t="s">
        <v>1813</v>
      </c>
      <c r="G304" s="2">
        <v>99900</v>
      </c>
      <c r="H304" s="3">
        <v>45597</v>
      </c>
      <c r="I304" s="2" t="s">
        <v>1814</v>
      </c>
      <c r="J304" s="3">
        <v>45835</v>
      </c>
      <c r="K304" s="2" t="s">
        <v>65</v>
      </c>
      <c r="L304" s="2" t="s">
        <v>113</v>
      </c>
      <c r="M304" t="s">
        <v>57</v>
      </c>
      <c r="N304" t="s">
        <v>77</v>
      </c>
      <c r="O304" t="s">
        <v>78</v>
      </c>
      <c r="P304" t="s">
        <v>79</v>
      </c>
      <c r="Q304" s="4"/>
      <c r="R304" s="4"/>
    </row>
    <row r="305" spans="1:12" x14ac:dyDescent="0.3">
      <c r="A305" s="4"/>
      <c r="B305" s="4"/>
      <c r="C305" s="4"/>
      <c r="D305" s="4"/>
      <c r="E305" s="4"/>
      <c r="F305" s="4"/>
      <c r="G305" s="4"/>
      <c r="H305" s="4"/>
      <c r="I305" s="4"/>
      <c r="J305" s="4"/>
      <c r="K305" s="4"/>
      <c r="L305" s="4"/>
    </row>
    <row r="306" spans="1:12" x14ac:dyDescent="0.3">
      <c r="A306" s="4"/>
      <c r="B306" s="4"/>
      <c r="C306" s="4"/>
      <c r="D306" s="4"/>
      <c r="E306" s="4"/>
      <c r="F306" s="4"/>
      <c r="G306" s="4"/>
      <c r="H306" s="4"/>
      <c r="I306" s="4"/>
      <c r="J306" s="4"/>
      <c r="K306" s="4"/>
      <c r="L306" s="4"/>
    </row>
  </sheetData>
  <autoFilter ref="B4:P304" xr:uid="{7C4D5072-62BF-4009-8FBB-0F29F36EC81C}">
    <sortState xmlns:xlrd2="http://schemas.microsoft.com/office/spreadsheetml/2017/richdata2" ref="B5:P304">
      <sortCondition ref="G4:G304"/>
    </sortState>
  </autoFilter>
  <sortState xmlns:xlrd2="http://schemas.microsoft.com/office/spreadsheetml/2017/richdata2" ref="B5:P304">
    <sortCondition ref="B4:B304"/>
  </sortState>
  <phoneticPr fontId="16" type="noConversion"/>
  <conditionalFormatting sqref="C5:P304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5:H15">
    <cfRule type="expression" dxfId="8" priority="6" stopIfTrue="1">
      <formula>AND(NOT(ISBLANK(H5)),(TODAY()-H5)&lt;=days_since_last_1)</formula>
    </cfRule>
    <cfRule type="expression" dxfId="7" priority="7" stopIfTrue="1">
      <formula>(TODAY()-H5)&lt;=days_since_last_2</formula>
    </cfRule>
    <cfRule type="expression" dxfId="6" priority="8" stopIfTrue="1">
      <formula>NOT(ISBLANK(H5))</formula>
    </cfRule>
  </conditionalFormatting>
  <conditionalFormatting sqref="J5:J15">
    <cfRule type="expression" dxfId="5" priority="3" stopIfTrue="1">
      <formula>(J5-TODAY())&gt;=days_until_next_1</formula>
    </cfRule>
    <cfRule type="expression" dxfId="4" priority="4" stopIfTrue="1">
      <formula>(J5-TODAY())&gt;=days_until_next_2</formula>
    </cfRule>
    <cfRule type="expression" dxfId="3" priority="5" stopIfTrue="1">
      <formula>NOT(ISBLANK(J5))</formula>
    </cfRule>
  </conditionalFormatting>
  <dataValidations count="3">
    <dataValidation type="list" allowBlank="1" showInputMessage="1" showErrorMessage="1" sqref="K5:K19" xr:uid="{04E89180-C189-4327-B6B2-512A13486A4C}">
      <formula1>lead_status</formula1>
    </dataValidation>
    <dataValidation type="list" allowBlank="1" showInputMessage="1" showErrorMessage="1" sqref="L5:L16" xr:uid="{3238B647-4BAC-4B00-9C0C-BD51A76B4184}">
      <formula1>lead_source</formula1>
    </dataValidation>
    <dataValidation allowBlank="1" promptTitle="Choose Column Headings" prompt="When this cell is selected, a 2nd down arrow should appear to the right.  Click on this arrow to customize the heading or simply type in your own heading." sqref="C4:L4 A4:B4" xr:uid="{7790EDF5-F3F4-445D-BBDA-18FD9928A3DD}"/>
  </dataValidation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E1B0A3-F147-4FCA-AF65-D09AD849973B}">
  <dimension ref="A2:Q304"/>
  <sheetViews>
    <sheetView topLeftCell="A196" zoomScale="89" zoomScaleNormal="89" workbookViewId="0">
      <selection activeCell="K10" sqref="K10"/>
    </sheetView>
  </sheetViews>
  <sheetFormatPr defaultRowHeight="14.4" x14ac:dyDescent="0.3"/>
  <cols>
    <col min="1" max="1" width="17.5546875" customWidth="1"/>
    <col min="2" max="2" width="27.77734375" customWidth="1"/>
    <col min="3" max="3" width="10.88671875" customWidth="1"/>
    <col min="4" max="4" width="12.109375" customWidth="1"/>
    <col min="8" max="8" width="14.33203125" style="27" customWidth="1"/>
    <col min="9" max="9" width="10.109375" style="27" customWidth="1"/>
    <col min="10" max="10" width="11.21875" customWidth="1"/>
    <col min="13" max="13" width="28" customWidth="1"/>
    <col min="14" max="14" width="6.21875" customWidth="1"/>
    <col min="15" max="15" width="20.6640625" customWidth="1"/>
  </cols>
  <sheetData>
    <row r="2" spans="1:15" x14ac:dyDescent="0.3">
      <c r="A2" s="1" t="s">
        <v>1846</v>
      </c>
      <c r="B2" s="38" t="s">
        <v>1838</v>
      </c>
      <c r="C2" s="39" t="s">
        <v>1839</v>
      </c>
      <c r="D2" s="39" t="s">
        <v>1847</v>
      </c>
      <c r="E2" s="39" t="s">
        <v>1835</v>
      </c>
      <c r="F2" s="39" t="s">
        <v>1836</v>
      </c>
      <c r="G2" s="39" t="s">
        <v>2155</v>
      </c>
      <c r="H2" s="40" t="s">
        <v>2156</v>
      </c>
      <c r="I2" s="40" t="s">
        <v>2157</v>
      </c>
      <c r="J2" s="39" t="s">
        <v>1837</v>
      </c>
      <c r="M2" s="13" t="s">
        <v>2162</v>
      </c>
    </row>
    <row r="3" spans="1:15" x14ac:dyDescent="0.3">
      <c r="A3" s="5" t="s">
        <v>1848</v>
      </c>
      <c r="B3" s="26">
        <v>45774</v>
      </c>
      <c r="C3">
        <v>3</v>
      </c>
      <c r="D3">
        <v>2144</v>
      </c>
      <c r="E3">
        <v>4</v>
      </c>
      <c r="F3">
        <v>3</v>
      </c>
      <c r="G3">
        <v>4</v>
      </c>
      <c r="H3" s="27" t="str">
        <f t="shared" ref="H3:H6" si="0">E3&amp;F3&amp;G3</f>
        <v>434</v>
      </c>
      <c r="I3" s="27" t="str">
        <f>_xlfn.CONCAT(E3,F3)</f>
        <v>43</v>
      </c>
      <c r="J3" t="s">
        <v>2165</v>
      </c>
      <c r="M3" s="33" t="s">
        <v>2174</v>
      </c>
      <c r="N3" s="31" t="s">
        <v>2175</v>
      </c>
      <c r="O3" s="32" t="s">
        <v>2176</v>
      </c>
    </row>
    <row r="4" spans="1:15" x14ac:dyDescent="0.3">
      <c r="A4" s="5" t="s">
        <v>1849</v>
      </c>
      <c r="B4" s="26">
        <v>45492</v>
      </c>
      <c r="C4">
        <v>4</v>
      </c>
      <c r="D4">
        <v>2869</v>
      </c>
      <c r="E4">
        <v>1</v>
      </c>
      <c r="F4">
        <v>4</v>
      </c>
      <c r="G4">
        <v>5</v>
      </c>
      <c r="H4" s="27" t="str">
        <f t="shared" si="0"/>
        <v>145</v>
      </c>
      <c r="I4" s="27" t="str">
        <f t="shared" ref="I4:I67" si="1">_xlfn.CONCAT(E4,F4)</f>
        <v>14</v>
      </c>
      <c r="J4" t="s">
        <v>2166</v>
      </c>
      <c r="M4" s="28" t="s">
        <v>2169</v>
      </c>
      <c r="N4" s="30">
        <f xml:space="preserve"> 5</f>
        <v>5</v>
      </c>
      <c r="O4" s="29" t="s">
        <v>2177</v>
      </c>
    </row>
    <row r="5" spans="1:15" x14ac:dyDescent="0.3">
      <c r="A5" s="5" t="s">
        <v>1850</v>
      </c>
      <c r="B5" s="26">
        <v>45540</v>
      </c>
      <c r="C5">
        <v>4</v>
      </c>
      <c r="D5">
        <v>2416</v>
      </c>
      <c r="E5">
        <v>1</v>
      </c>
      <c r="F5">
        <v>4</v>
      </c>
      <c r="G5">
        <v>4</v>
      </c>
      <c r="H5" s="27" t="str">
        <f t="shared" si="0"/>
        <v>144</v>
      </c>
      <c r="I5" s="27" t="str">
        <f t="shared" si="1"/>
        <v>14</v>
      </c>
      <c r="J5" t="s">
        <v>2166</v>
      </c>
      <c r="M5" s="28" t="s">
        <v>2170</v>
      </c>
      <c r="N5" s="30">
        <f xml:space="preserve"> 4</f>
        <v>4</v>
      </c>
      <c r="O5" s="29" t="s">
        <v>2178</v>
      </c>
    </row>
    <row r="6" spans="1:15" x14ac:dyDescent="0.3">
      <c r="A6" s="5" t="s">
        <v>1851</v>
      </c>
      <c r="B6" s="26">
        <v>45521</v>
      </c>
      <c r="C6">
        <v>2</v>
      </c>
      <c r="D6">
        <v>683</v>
      </c>
      <c r="E6">
        <v>1</v>
      </c>
      <c r="F6">
        <v>2</v>
      </c>
      <c r="G6">
        <v>2</v>
      </c>
      <c r="H6" s="27" t="str">
        <f t="shared" si="0"/>
        <v>122</v>
      </c>
      <c r="I6" s="27" t="str">
        <f t="shared" si="1"/>
        <v>12</v>
      </c>
      <c r="J6" t="s">
        <v>2166</v>
      </c>
      <c r="M6" s="28" t="s">
        <v>2171</v>
      </c>
      <c r="N6" s="30">
        <f xml:space="preserve"> 3</f>
        <v>3</v>
      </c>
      <c r="O6" s="29" t="s">
        <v>2179</v>
      </c>
    </row>
    <row r="7" spans="1:15" x14ac:dyDescent="0.3">
      <c r="A7" s="5" t="s">
        <v>1852</v>
      </c>
      <c r="B7" s="26">
        <v>45732</v>
      </c>
      <c r="C7">
        <v>2</v>
      </c>
      <c r="D7">
        <v>931</v>
      </c>
      <c r="E7">
        <v>3</v>
      </c>
      <c r="F7">
        <v>2</v>
      </c>
      <c r="G7">
        <v>2</v>
      </c>
      <c r="H7" s="27" t="str">
        <f>E7&amp;F7&amp;G7</f>
        <v>322</v>
      </c>
      <c r="I7" s="27" t="str">
        <f t="shared" si="1"/>
        <v>32</v>
      </c>
      <c r="J7" t="s">
        <v>2167</v>
      </c>
      <c r="M7" s="28" t="s">
        <v>2172</v>
      </c>
      <c r="N7" s="30">
        <f xml:space="preserve"> 2</f>
        <v>2</v>
      </c>
      <c r="O7" s="29" t="s">
        <v>2180</v>
      </c>
    </row>
    <row r="8" spans="1:15" x14ac:dyDescent="0.3">
      <c r="A8" s="5" t="s">
        <v>1853</v>
      </c>
      <c r="B8" s="26">
        <v>45797</v>
      </c>
      <c r="C8">
        <v>2</v>
      </c>
      <c r="D8">
        <v>1010</v>
      </c>
      <c r="E8">
        <v>5</v>
      </c>
      <c r="F8">
        <v>2</v>
      </c>
      <c r="G8">
        <v>3</v>
      </c>
      <c r="H8" s="27" t="str">
        <f t="shared" ref="H8:H71" si="2">E8&amp;F8&amp;G8</f>
        <v>523</v>
      </c>
      <c r="I8" s="27" t="str">
        <f t="shared" si="1"/>
        <v>52</v>
      </c>
      <c r="J8" t="s">
        <v>2165</v>
      </c>
      <c r="M8" s="28" t="s">
        <v>2173</v>
      </c>
      <c r="N8" s="30">
        <v>1</v>
      </c>
      <c r="O8" s="29" t="s">
        <v>2181</v>
      </c>
    </row>
    <row r="9" spans="1:15" x14ac:dyDescent="0.3">
      <c r="A9" s="5" t="s">
        <v>1854</v>
      </c>
      <c r="B9" s="26">
        <v>45719</v>
      </c>
      <c r="C9">
        <v>1</v>
      </c>
      <c r="D9">
        <v>170</v>
      </c>
      <c r="E9">
        <v>3</v>
      </c>
      <c r="F9">
        <v>1</v>
      </c>
      <c r="G9">
        <v>1</v>
      </c>
      <c r="H9" s="27" t="str">
        <f t="shared" si="2"/>
        <v>311</v>
      </c>
      <c r="I9" s="27" t="str">
        <f t="shared" si="1"/>
        <v>31</v>
      </c>
      <c r="J9" t="s">
        <v>2167</v>
      </c>
    </row>
    <row r="10" spans="1:15" x14ac:dyDescent="0.3">
      <c r="A10" s="5" t="s">
        <v>1855</v>
      </c>
      <c r="B10" s="26">
        <v>45526</v>
      </c>
      <c r="C10">
        <v>3</v>
      </c>
      <c r="D10">
        <v>1792</v>
      </c>
      <c r="E10">
        <v>1</v>
      </c>
      <c r="F10">
        <v>3</v>
      </c>
      <c r="G10">
        <v>4</v>
      </c>
      <c r="H10" s="27" t="str">
        <f t="shared" si="2"/>
        <v>134</v>
      </c>
      <c r="I10" s="27" t="str">
        <f t="shared" si="1"/>
        <v>13</v>
      </c>
      <c r="J10" t="s">
        <v>2166</v>
      </c>
      <c r="M10" s="13" t="s">
        <v>2163</v>
      </c>
    </row>
    <row r="11" spans="1:15" x14ac:dyDescent="0.3">
      <c r="A11" s="5" t="s">
        <v>1856</v>
      </c>
      <c r="B11" s="26">
        <v>45626</v>
      </c>
      <c r="C11">
        <v>2</v>
      </c>
      <c r="D11">
        <v>712</v>
      </c>
      <c r="E11">
        <v>1</v>
      </c>
      <c r="F11">
        <v>2</v>
      </c>
      <c r="G11">
        <v>2</v>
      </c>
      <c r="H11" s="27" t="str">
        <f t="shared" si="2"/>
        <v>122</v>
      </c>
      <c r="I11" s="27" t="str">
        <f t="shared" si="1"/>
        <v>12</v>
      </c>
      <c r="J11" t="s">
        <v>2166</v>
      </c>
      <c r="M11" s="33" t="s">
        <v>2182</v>
      </c>
      <c r="N11" s="31" t="s">
        <v>2175</v>
      </c>
      <c r="O11" s="32" t="s">
        <v>2176</v>
      </c>
    </row>
    <row r="12" spans="1:15" x14ac:dyDescent="0.3">
      <c r="A12" s="5" t="s">
        <v>1857</v>
      </c>
      <c r="B12" s="26">
        <v>45790</v>
      </c>
      <c r="C12">
        <v>1</v>
      </c>
      <c r="D12">
        <v>103</v>
      </c>
      <c r="E12">
        <v>4</v>
      </c>
      <c r="F12">
        <v>1</v>
      </c>
      <c r="G12">
        <v>1</v>
      </c>
      <c r="H12" s="27" t="str">
        <f t="shared" si="2"/>
        <v>411</v>
      </c>
      <c r="I12" s="27" t="str">
        <f t="shared" si="1"/>
        <v>41</v>
      </c>
      <c r="J12" t="s">
        <v>2165</v>
      </c>
      <c r="M12" s="28" t="s">
        <v>2183</v>
      </c>
      <c r="N12" s="30">
        <f xml:space="preserve"> 5</f>
        <v>5</v>
      </c>
      <c r="O12" s="29" t="s">
        <v>2177</v>
      </c>
    </row>
    <row r="13" spans="1:15" x14ac:dyDescent="0.3">
      <c r="A13" s="5" t="s">
        <v>1858</v>
      </c>
      <c r="B13" s="26">
        <v>45436</v>
      </c>
      <c r="C13">
        <v>4</v>
      </c>
      <c r="D13">
        <v>2320</v>
      </c>
      <c r="E13">
        <v>1</v>
      </c>
      <c r="F13">
        <v>4</v>
      </c>
      <c r="G13">
        <v>4</v>
      </c>
      <c r="H13" s="27" t="str">
        <f t="shared" si="2"/>
        <v>144</v>
      </c>
      <c r="I13" s="27" t="str">
        <f t="shared" si="1"/>
        <v>14</v>
      </c>
      <c r="J13" t="s">
        <v>2166</v>
      </c>
      <c r="M13" s="28" t="s">
        <v>2184</v>
      </c>
      <c r="N13" s="30">
        <f xml:space="preserve"> 4</f>
        <v>4</v>
      </c>
      <c r="O13" s="29" t="s">
        <v>2178</v>
      </c>
    </row>
    <row r="14" spans="1:15" x14ac:dyDescent="0.3">
      <c r="A14" s="5" t="s">
        <v>1859</v>
      </c>
      <c r="B14" s="26">
        <v>45696</v>
      </c>
      <c r="C14">
        <v>4</v>
      </c>
      <c r="D14">
        <v>1520</v>
      </c>
      <c r="E14">
        <v>2</v>
      </c>
      <c r="F14">
        <v>4</v>
      </c>
      <c r="G14">
        <v>4</v>
      </c>
      <c r="H14" s="27" t="str">
        <f t="shared" si="2"/>
        <v>244</v>
      </c>
      <c r="I14" s="27" t="str">
        <f t="shared" si="1"/>
        <v>24</v>
      </c>
      <c r="J14" t="s">
        <v>2167</v>
      </c>
      <c r="M14" s="28" t="s">
        <v>2185</v>
      </c>
      <c r="N14" s="30">
        <f xml:space="preserve"> 3</f>
        <v>3</v>
      </c>
      <c r="O14" s="29" t="s">
        <v>2179</v>
      </c>
    </row>
    <row r="15" spans="1:15" x14ac:dyDescent="0.3">
      <c r="A15" s="5" t="s">
        <v>1860</v>
      </c>
      <c r="B15" s="26">
        <v>45514</v>
      </c>
      <c r="C15">
        <v>4</v>
      </c>
      <c r="D15">
        <v>2131</v>
      </c>
      <c r="E15">
        <v>1</v>
      </c>
      <c r="F15">
        <v>4</v>
      </c>
      <c r="G15">
        <v>4</v>
      </c>
      <c r="H15" s="27" t="str">
        <f t="shared" si="2"/>
        <v>144</v>
      </c>
      <c r="I15" s="27" t="str">
        <f t="shared" si="1"/>
        <v>14</v>
      </c>
      <c r="J15" t="s">
        <v>2166</v>
      </c>
      <c r="M15" s="28" t="s">
        <v>2186</v>
      </c>
      <c r="N15" s="30">
        <f xml:space="preserve"> 2</f>
        <v>2</v>
      </c>
      <c r="O15" s="29" t="s">
        <v>2180</v>
      </c>
    </row>
    <row r="16" spans="1:15" x14ac:dyDescent="0.3">
      <c r="A16" s="5" t="s">
        <v>1861</v>
      </c>
      <c r="B16" s="26">
        <v>45793</v>
      </c>
      <c r="C16">
        <v>5</v>
      </c>
      <c r="D16">
        <v>2431</v>
      </c>
      <c r="E16">
        <v>4</v>
      </c>
      <c r="F16">
        <v>5</v>
      </c>
      <c r="G16">
        <v>4</v>
      </c>
      <c r="H16" s="27" t="str">
        <f>E16&amp;F16&amp;G16</f>
        <v>454</v>
      </c>
      <c r="I16" s="27" t="str">
        <f t="shared" si="1"/>
        <v>45</v>
      </c>
      <c r="J16" t="s">
        <v>2168</v>
      </c>
      <c r="M16" s="28" t="s">
        <v>2187</v>
      </c>
      <c r="N16" s="30">
        <v>1</v>
      </c>
      <c r="O16" s="29" t="s">
        <v>2181</v>
      </c>
    </row>
    <row r="17" spans="1:17" x14ac:dyDescent="0.3">
      <c r="A17" s="5" t="s">
        <v>1862</v>
      </c>
      <c r="B17" s="26">
        <v>45565</v>
      </c>
      <c r="C17">
        <v>4</v>
      </c>
      <c r="D17">
        <v>3059</v>
      </c>
      <c r="E17">
        <v>1</v>
      </c>
      <c r="F17">
        <v>4</v>
      </c>
      <c r="G17">
        <v>5</v>
      </c>
      <c r="H17" s="27" t="str">
        <f t="shared" si="2"/>
        <v>145</v>
      </c>
      <c r="I17" s="27" t="str">
        <f t="shared" si="1"/>
        <v>14</v>
      </c>
      <c r="J17" t="s">
        <v>2166</v>
      </c>
    </row>
    <row r="18" spans="1:17" x14ac:dyDescent="0.3">
      <c r="A18" s="5" t="s">
        <v>1863</v>
      </c>
      <c r="B18" s="26">
        <v>45752</v>
      </c>
      <c r="C18">
        <v>2</v>
      </c>
      <c r="D18">
        <v>1215</v>
      </c>
      <c r="E18">
        <v>3</v>
      </c>
      <c r="F18">
        <v>2</v>
      </c>
      <c r="G18">
        <v>3</v>
      </c>
      <c r="H18" s="27" t="str">
        <f t="shared" si="2"/>
        <v>323</v>
      </c>
      <c r="I18" s="27" t="str">
        <f t="shared" si="1"/>
        <v>32</v>
      </c>
      <c r="J18" t="s">
        <v>2167</v>
      </c>
      <c r="M18" s="13" t="s">
        <v>2164</v>
      </c>
    </row>
    <row r="19" spans="1:17" x14ac:dyDescent="0.3">
      <c r="A19" s="5" t="s">
        <v>1864</v>
      </c>
      <c r="B19" s="26">
        <v>45716</v>
      </c>
      <c r="C19">
        <v>4</v>
      </c>
      <c r="D19">
        <v>2377</v>
      </c>
      <c r="E19">
        <v>3</v>
      </c>
      <c r="F19">
        <v>4</v>
      </c>
      <c r="G19">
        <v>4</v>
      </c>
      <c r="H19" s="27" t="str">
        <f t="shared" si="2"/>
        <v>344</v>
      </c>
      <c r="I19" s="27" t="str">
        <f t="shared" si="1"/>
        <v>34</v>
      </c>
      <c r="J19" t="s">
        <v>2167</v>
      </c>
      <c r="M19" s="33" t="s">
        <v>2049</v>
      </c>
      <c r="N19" s="31" t="s">
        <v>2175</v>
      </c>
      <c r="O19" s="32" t="s">
        <v>2176</v>
      </c>
      <c r="Q19" s="12"/>
    </row>
    <row r="20" spans="1:17" x14ac:dyDescent="0.3">
      <c r="A20" s="5" t="s">
        <v>1865</v>
      </c>
      <c r="B20" s="26">
        <v>45658</v>
      </c>
      <c r="C20">
        <v>2</v>
      </c>
      <c r="D20">
        <v>1237</v>
      </c>
      <c r="E20">
        <v>2</v>
      </c>
      <c r="F20">
        <v>2</v>
      </c>
      <c r="G20">
        <v>3</v>
      </c>
      <c r="H20" s="27" t="str">
        <f t="shared" si="2"/>
        <v>223</v>
      </c>
      <c r="I20" s="27" t="str">
        <f t="shared" si="1"/>
        <v>22</v>
      </c>
      <c r="J20" t="s">
        <v>2167</v>
      </c>
      <c r="M20" s="28" t="s">
        <v>2188</v>
      </c>
      <c r="N20" s="30">
        <f xml:space="preserve"> 5</f>
        <v>5</v>
      </c>
      <c r="O20" s="29" t="s">
        <v>2177</v>
      </c>
      <c r="Q20" s="12"/>
    </row>
    <row r="21" spans="1:17" x14ac:dyDescent="0.3">
      <c r="A21" s="5" t="s">
        <v>1866</v>
      </c>
      <c r="B21" s="26">
        <v>45448</v>
      </c>
      <c r="C21">
        <v>3</v>
      </c>
      <c r="D21">
        <v>2265</v>
      </c>
      <c r="E21">
        <v>1</v>
      </c>
      <c r="F21">
        <v>3</v>
      </c>
      <c r="G21">
        <v>4</v>
      </c>
      <c r="H21" s="27" t="str">
        <f t="shared" si="2"/>
        <v>134</v>
      </c>
      <c r="I21" s="27" t="str">
        <f t="shared" si="1"/>
        <v>13</v>
      </c>
      <c r="J21" t="s">
        <v>2166</v>
      </c>
      <c r="M21" s="28" t="s">
        <v>2189</v>
      </c>
      <c r="N21" s="30">
        <f xml:space="preserve"> 4</f>
        <v>4</v>
      </c>
      <c r="O21" s="29" t="s">
        <v>2178</v>
      </c>
      <c r="Q21" s="12"/>
    </row>
    <row r="22" spans="1:17" x14ac:dyDescent="0.3">
      <c r="A22" s="5" t="s">
        <v>1867</v>
      </c>
      <c r="B22" s="26">
        <v>45597</v>
      </c>
      <c r="C22">
        <v>2</v>
      </c>
      <c r="D22">
        <v>1336</v>
      </c>
      <c r="E22">
        <v>1</v>
      </c>
      <c r="F22">
        <v>2</v>
      </c>
      <c r="G22">
        <v>3</v>
      </c>
      <c r="H22" s="27" t="str">
        <f t="shared" si="2"/>
        <v>123</v>
      </c>
      <c r="I22" s="27" t="str">
        <f t="shared" si="1"/>
        <v>12</v>
      </c>
      <c r="J22" t="s">
        <v>2166</v>
      </c>
      <c r="M22" s="28" t="s">
        <v>2190</v>
      </c>
      <c r="N22" s="30">
        <f xml:space="preserve"> 3</f>
        <v>3</v>
      </c>
      <c r="O22" s="29" t="s">
        <v>2179</v>
      </c>
      <c r="Q22" s="12"/>
    </row>
    <row r="23" spans="1:17" x14ac:dyDescent="0.3">
      <c r="A23" s="5" t="s">
        <v>1868</v>
      </c>
      <c r="B23" s="26">
        <v>45608</v>
      </c>
      <c r="C23">
        <v>5</v>
      </c>
      <c r="D23">
        <v>3030</v>
      </c>
      <c r="E23">
        <v>1</v>
      </c>
      <c r="F23">
        <v>5</v>
      </c>
      <c r="G23">
        <v>5</v>
      </c>
      <c r="H23" s="27" t="str">
        <f t="shared" si="2"/>
        <v>155</v>
      </c>
      <c r="I23" s="27" t="str">
        <f t="shared" si="1"/>
        <v>15</v>
      </c>
      <c r="J23" t="s">
        <v>2166</v>
      </c>
      <c r="M23" s="28" t="s">
        <v>2191</v>
      </c>
      <c r="N23" s="30">
        <f xml:space="preserve"> 2</f>
        <v>2</v>
      </c>
      <c r="O23" s="29" t="s">
        <v>2180</v>
      </c>
      <c r="Q23" s="12"/>
    </row>
    <row r="24" spans="1:17" x14ac:dyDescent="0.3">
      <c r="A24" s="5" t="s">
        <v>1869</v>
      </c>
      <c r="B24" s="26">
        <v>45679</v>
      </c>
      <c r="C24">
        <v>3</v>
      </c>
      <c r="D24">
        <v>1604</v>
      </c>
      <c r="E24">
        <v>2</v>
      </c>
      <c r="F24">
        <v>3</v>
      </c>
      <c r="G24">
        <v>4</v>
      </c>
      <c r="H24" s="27" t="str">
        <f t="shared" si="2"/>
        <v>234</v>
      </c>
      <c r="I24" s="27" t="str">
        <f t="shared" si="1"/>
        <v>23</v>
      </c>
      <c r="J24" t="s">
        <v>2167</v>
      </c>
      <c r="M24" s="28" t="s">
        <v>2192</v>
      </c>
      <c r="N24" s="30">
        <v>1</v>
      </c>
      <c r="O24" s="29" t="s">
        <v>2181</v>
      </c>
    </row>
    <row r="25" spans="1:17" x14ac:dyDescent="0.3">
      <c r="A25" s="5" t="s">
        <v>1870</v>
      </c>
      <c r="B25" s="26">
        <v>45599</v>
      </c>
      <c r="C25">
        <v>5</v>
      </c>
      <c r="D25">
        <v>2744</v>
      </c>
      <c r="E25">
        <v>1</v>
      </c>
      <c r="F25">
        <v>5</v>
      </c>
      <c r="G25">
        <v>5</v>
      </c>
      <c r="H25" s="27" t="str">
        <f>E25&amp;F25&amp;G25</f>
        <v>155</v>
      </c>
      <c r="I25" s="27" t="str">
        <f t="shared" si="1"/>
        <v>15</v>
      </c>
      <c r="J25" t="s">
        <v>2166</v>
      </c>
    </row>
    <row r="26" spans="1:17" x14ac:dyDescent="0.3">
      <c r="A26" s="5" t="s">
        <v>1871</v>
      </c>
      <c r="B26" s="26">
        <v>45568</v>
      </c>
      <c r="C26">
        <v>2</v>
      </c>
      <c r="D26">
        <v>472</v>
      </c>
      <c r="E26">
        <v>1</v>
      </c>
      <c r="F26">
        <v>2</v>
      </c>
      <c r="G26">
        <v>1</v>
      </c>
      <c r="H26" s="27" t="str">
        <f t="shared" si="2"/>
        <v>121</v>
      </c>
      <c r="I26" s="27" t="str">
        <f t="shared" si="1"/>
        <v>12</v>
      </c>
      <c r="J26" t="s">
        <v>2166</v>
      </c>
      <c r="M26" s="28" t="s">
        <v>1837</v>
      </c>
      <c r="N26" s="57" t="s">
        <v>2193</v>
      </c>
      <c r="O26" s="57"/>
      <c r="Q26" s="12"/>
    </row>
    <row r="27" spans="1:17" x14ac:dyDescent="0.3">
      <c r="A27" s="5" t="s">
        <v>1872</v>
      </c>
      <c r="B27" s="26">
        <v>45533</v>
      </c>
      <c r="C27">
        <v>5</v>
      </c>
      <c r="D27">
        <v>1960</v>
      </c>
      <c r="E27">
        <v>1</v>
      </c>
      <c r="F27">
        <v>5</v>
      </c>
      <c r="G27">
        <v>4</v>
      </c>
      <c r="H27" s="27" t="str">
        <f t="shared" si="2"/>
        <v>154</v>
      </c>
      <c r="I27" s="27" t="str">
        <f t="shared" si="1"/>
        <v>15</v>
      </c>
      <c r="J27" t="s">
        <v>2166</v>
      </c>
      <c r="M27" s="34" t="s">
        <v>2196</v>
      </c>
      <c r="N27" s="57" t="s">
        <v>2194</v>
      </c>
      <c r="O27" s="57"/>
      <c r="Q27" s="12"/>
    </row>
    <row r="28" spans="1:17" x14ac:dyDescent="0.3">
      <c r="A28" s="5" t="s">
        <v>1873</v>
      </c>
      <c r="B28" s="26">
        <v>45592</v>
      </c>
      <c r="C28">
        <v>5</v>
      </c>
      <c r="D28">
        <v>2517</v>
      </c>
      <c r="E28">
        <v>1</v>
      </c>
      <c r="F28">
        <v>5</v>
      </c>
      <c r="G28">
        <v>5</v>
      </c>
      <c r="H28" s="27" t="str">
        <f t="shared" si="2"/>
        <v>155</v>
      </c>
      <c r="I28" s="27" t="str">
        <f t="shared" si="1"/>
        <v>15</v>
      </c>
      <c r="J28" t="s">
        <v>2166</v>
      </c>
      <c r="M28" s="35" t="s">
        <v>2197</v>
      </c>
      <c r="N28" s="57" t="s">
        <v>2195</v>
      </c>
      <c r="O28" s="57"/>
      <c r="Q28" s="12"/>
    </row>
    <row r="29" spans="1:17" x14ac:dyDescent="0.3">
      <c r="A29" s="5" t="s">
        <v>1874</v>
      </c>
      <c r="B29" s="26">
        <v>45701</v>
      </c>
      <c r="C29">
        <v>2</v>
      </c>
      <c r="D29">
        <v>1717</v>
      </c>
      <c r="E29">
        <v>2</v>
      </c>
      <c r="F29">
        <v>2</v>
      </c>
      <c r="G29">
        <v>4</v>
      </c>
      <c r="H29" s="27" t="str">
        <f t="shared" si="2"/>
        <v>224</v>
      </c>
      <c r="I29" s="27" t="str">
        <f t="shared" si="1"/>
        <v>22</v>
      </c>
      <c r="J29" t="s">
        <v>2167</v>
      </c>
      <c r="M29" s="36" t="s">
        <v>524</v>
      </c>
      <c r="N29" s="57" t="s">
        <v>2198</v>
      </c>
      <c r="O29" s="57"/>
    </row>
    <row r="30" spans="1:17" x14ac:dyDescent="0.3">
      <c r="A30" s="5" t="s">
        <v>1875</v>
      </c>
      <c r="B30" s="26">
        <v>45465</v>
      </c>
      <c r="C30">
        <v>2</v>
      </c>
      <c r="D30">
        <v>1618</v>
      </c>
      <c r="E30">
        <v>1</v>
      </c>
      <c r="F30">
        <v>2</v>
      </c>
      <c r="G30">
        <v>4</v>
      </c>
      <c r="H30" s="27" t="str">
        <f t="shared" si="2"/>
        <v>124</v>
      </c>
      <c r="I30" s="27" t="str">
        <f t="shared" si="1"/>
        <v>12</v>
      </c>
      <c r="J30" t="s">
        <v>2166</v>
      </c>
      <c r="M30" s="37" t="s">
        <v>1089</v>
      </c>
      <c r="N30" s="57" t="s">
        <v>2199</v>
      </c>
      <c r="O30" s="57"/>
      <c r="Q30" s="12"/>
    </row>
    <row r="31" spans="1:17" x14ac:dyDescent="0.3">
      <c r="A31" s="5" t="s">
        <v>1876</v>
      </c>
      <c r="B31" s="26">
        <v>45737</v>
      </c>
      <c r="C31">
        <v>5</v>
      </c>
      <c r="D31">
        <v>2267</v>
      </c>
      <c r="E31">
        <v>3</v>
      </c>
      <c r="F31">
        <v>5</v>
      </c>
      <c r="G31">
        <v>4</v>
      </c>
      <c r="H31" s="27" t="str">
        <f t="shared" si="2"/>
        <v>354</v>
      </c>
      <c r="I31" s="27" t="str">
        <f t="shared" si="1"/>
        <v>35</v>
      </c>
      <c r="J31" t="s">
        <v>2165</v>
      </c>
    </row>
    <row r="32" spans="1:17" x14ac:dyDescent="0.3">
      <c r="A32" s="5" t="s">
        <v>1877</v>
      </c>
      <c r="B32" s="26">
        <v>45569</v>
      </c>
      <c r="C32">
        <v>3</v>
      </c>
      <c r="D32">
        <v>964</v>
      </c>
      <c r="E32">
        <v>1</v>
      </c>
      <c r="F32">
        <v>3</v>
      </c>
      <c r="G32">
        <v>2</v>
      </c>
      <c r="H32" s="27" t="str">
        <f t="shared" si="2"/>
        <v>132</v>
      </c>
      <c r="I32" s="27" t="str">
        <f t="shared" si="1"/>
        <v>13</v>
      </c>
      <c r="J32" t="s">
        <v>2166</v>
      </c>
      <c r="M32" s="17"/>
      <c r="N32" s="18" t="s">
        <v>1838</v>
      </c>
      <c r="O32" s="18" t="s">
        <v>1839</v>
      </c>
      <c r="P32" s="19" t="s">
        <v>1840</v>
      </c>
    </row>
    <row r="33" spans="1:16" x14ac:dyDescent="0.3">
      <c r="A33" s="5" t="s">
        <v>1878</v>
      </c>
      <c r="B33" s="26">
        <v>45460</v>
      </c>
      <c r="C33">
        <v>1</v>
      </c>
      <c r="D33">
        <v>372</v>
      </c>
      <c r="E33">
        <v>1</v>
      </c>
      <c r="F33">
        <v>1</v>
      </c>
      <c r="G33">
        <v>1</v>
      </c>
      <c r="H33" s="27" t="str">
        <f t="shared" si="2"/>
        <v>111</v>
      </c>
      <c r="I33" s="27" t="str">
        <f t="shared" si="1"/>
        <v>11</v>
      </c>
      <c r="J33" t="s">
        <v>2166</v>
      </c>
      <c r="M33" s="20" t="s">
        <v>1841</v>
      </c>
      <c r="N33" s="21">
        <f>MIN(E:E)</f>
        <v>1</v>
      </c>
      <c r="O33" s="21">
        <f>MIN(F:F)</f>
        <v>1</v>
      </c>
      <c r="P33" s="16">
        <f>MIN(G:G)</f>
        <v>1</v>
      </c>
    </row>
    <row r="34" spans="1:16" x14ac:dyDescent="0.3">
      <c r="A34" s="5" t="s">
        <v>1879</v>
      </c>
      <c r="B34" s="26">
        <v>45708</v>
      </c>
      <c r="C34">
        <v>4</v>
      </c>
      <c r="D34">
        <v>2015</v>
      </c>
      <c r="E34">
        <v>3</v>
      </c>
      <c r="F34">
        <v>4</v>
      </c>
      <c r="G34">
        <v>4</v>
      </c>
      <c r="H34" s="27" t="str">
        <f>E34&amp;F34&amp;G34</f>
        <v>344</v>
      </c>
      <c r="I34" s="27" t="str">
        <f t="shared" si="1"/>
        <v>34</v>
      </c>
      <c r="J34" t="s">
        <v>2167</v>
      </c>
      <c r="M34" s="20" t="s">
        <v>1842</v>
      </c>
      <c r="N34" s="21">
        <f>_xlfn.QUARTILE.EXC(E:E,1)</f>
        <v>1</v>
      </c>
      <c r="O34" s="16">
        <f>_xlfn.QUARTILE.EXC(F:F,1)</f>
        <v>2</v>
      </c>
      <c r="P34" s="16">
        <f>_xlfn.QUARTILE.EXC(G:G,1)</f>
        <v>2</v>
      </c>
    </row>
    <row r="35" spans="1:16" x14ac:dyDescent="0.3">
      <c r="A35" s="5" t="s">
        <v>1880</v>
      </c>
      <c r="B35" s="26">
        <v>45760</v>
      </c>
      <c r="C35">
        <v>5</v>
      </c>
      <c r="D35">
        <v>2471</v>
      </c>
      <c r="E35">
        <v>3</v>
      </c>
      <c r="F35">
        <v>5</v>
      </c>
      <c r="G35">
        <v>4</v>
      </c>
      <c r="H35" s="27" t="str">
        <f t="shared" si="2"/>
        <v>354</v>
      </c>
      <c r="I35" s="27" t="str">
        <f t="shared" si="1"/>
        <v>35</v>
      </c>
      <c r="J35" t="s">
        <v>2165</v>
      </c>
      <c r="M35" s="20" t="s">
        <v>1843</v>
      </c>
      <c r="N35" s="21">
        <f>_xlfn.QUARTILE.EXC(E:E,2)</f>
        <v>1</v>
      </c>
      <c r="O35" s="16">
        <f>_xlfn.QUARTILE.EXC(F:F,2)</f>
        <v>3</v>
      </c>
      <c r="P35" s="16">
        <f>_xlfn.QUARTILE.EXC(G:G,2)</f>
        <v>4</v>
      </c>
    </row>
    <row r="36" spans="1:16" x14ac:dyDescent="0.3">
      <c r="A36" s="5" t="s">
        <v>1881</v>
      </c>
      <c r="B36" s="26">
        <v>45465</v>
      </c>
      <c r="C36">
        <v>1</v>
      </c>
      <c r="D36">
        <v>632</v>
      </c>
      <c r="E36">
        <v>1</v>
      </c>
      <c r="F36">
        <v>1</v>
      </c>
      <c r="G36">
        <v>2</v>
      </c>
      <c r="H36" s="27" t="str">
        <f t="shared" si="2"/>
        <v>112</v>
      </c>
      <c r="I36" s="27" t="str">
        <f t="shared" si="1"/>
        <v>11</v>
      </c>
      <c r="J36" t="s">
        <v>2166</v>
      </c>
      <c r="M36" s="20" t="s">
        <v>1844</v>
      </c>
      <c r="N36" s="21">
        <f>_xlfn.QUARTILE.EXC(E:E,3)</f>
        <v>2</v>
      </c>
      <c r="O36" s="16">
        <f>_xlfn.QUARTILE.EXC(F:F,3)</f>
        <v>4</v>
      </c>
      <c r="P36" s="16">
        <f>_xlfn.QUARTILE.EXC(G:G,3)</f>
        <v>4</v>
      </c>
    </row>
    <row r="37" spans="1:16" x14ac:dyDescent="0.3">
      <c r="A37" s="5" t="s">
        <v>1882</v>
      </c>
      <c r="B37" s="26">
        <v>45771</v>
      </c>
      <c r="C37">
        <v>4</v>
      </c>
      <c r="D37">
        <v>2314</v>
      </c>
      <c r="E37">
        <v>4</v>
      </c>
      <c r="F37">
        <v>4</v>
      </c>
      <c r="G37">
        <v>4</v>
      </c>
      <c r="H37" s="27" t="str">
        <f t="shared" si="2"/>
        <v>444</v>
      </c>
      <c r="I37" s="27" t="str">
        <f t="shared" si="1"/>
        <v>44</v>
      </c>
      <c r="J37" t="s">
        <v>2165</v>
      </c>
      <c r="M37" s="20" t="s">
        <v>1845</v>
      </c>
      <c r="N37" s="21">
        <f>MAX(E:E)</f>
        <v>5</v>
      </c>
      <c r="O37" s="16">
        <f>MAX(F:F)</f>
        <v>5</v>
      </c>
      <c r="P37" s="16">
        <f>MAX(G:G)</f>
        <v>5</v>
      </c>
    </row>
    <row r="38" spans="1:16" x14ac:dyDescent="0.3">
      <c r="A38" s="5" t="s">
        <v>1883</v>
      </c>
      <c r="B38" s="26">
        <v>45511</v>
      </c>
      <c r="C38">
        <v>4</v>
      </c>
      <c r="D38">
        <v>1857</v>
      </c>
      <c r="E38">
        <v>1</v>
      </c>
      <c r="F38">
        <v>4</v>
      </c>
      <c r="G38">
        <v>4</v>
      </c>
      <c r="H38" s="27" t="str">
        <f t="shared" si="2"/>
        <v>144</v>
      </c>
      <c r="I38" s="27" t="str">
        <f t="shared" si="1"/>
        <v>14</v>
      </c>
      <c r="J38" t="s">
        <v>2166</v>
      </c>
      <c r="N38" s="22"/>
      <c r="O38" s="22"/>
    </row>
    <row r="39" spans="1:16" x14ac:dyDescent="0.3">
      <c r="A39" s="5" t="s">
        <v>1884</v>
      </c>
      <c r="B39" s="26">
        <v>45721</v>
      </c>
      <c r="C39">
        <v>1</v>
      </c>
      <c r="D39">
        <v>579</v>
      </c>
      <c r="E39">
        <v>3</v>
      </c>
      <c r="F39">
        <v>1</v>
      </c>
      <c r="G39">
        <v>2</v>
      </c>
      <c r="H39" s="27" t="str">
        <f t="shared" si="2"/>
        <v>312</v>
      </c>
      <c r="I39" s="27" t="str">
        <f t="shared" si="1"/>
        <v>31</v>
      </c>
      <c r="J39" t="s">
        <v>2167</v>
      </c>
    </row>
    <row r="40" spans="1:16" x14ac:dyDescent="0.3">
      <c r="A40" s="5" t="s">
        <v>1885</v>
      </c>
      <c r="B40" s="26">
        <v>45499</v>
      </c>
      <c r="C40">
        <v>2</v>
      </c>
      <c r="D40">
        <v>1878</v>
      </c>
      <c r="E40">
        <v>1</v>
      </c>
      <c r="F40">
        <v>2</v>
      </c>
      <c r="G40">
        <v>4</v>
      </c>
      <c r="H40" s="27" t="str">
        <f t="shared" si="2"/>
        <v>124</v>
      </c>
      <c r="I40" s="27" t="str">
        <f t="shared" si="1"/>
        <v>12</v>
      </c>
      <c r="J40" t="s">
        <v>2166</v>
      </c>
    </row>
    <row r="41" spans="1:16" x14ac:dyDescent="0.3">
      <c r="A41" s="5" t="s">
        <v>1886</v>
      </c>
      <c r="B41" s="26">
        <v>45583</v>
      </c>
      <c r="C41">
        <v>1</v>
      </c>
      <c r="D41">
        <v>475</v>
      </c>
      <c r="E41">
        <v>1</v>
      </c>
      <c r="F41">
        <v>1</v>
      </c>
      <c r="G41">
        <v>1</v>
      </c>
      <c r="H41" s="27" t="str">
        <f t="shared" si="2"/>
        <v>111</v>
      </c>
      <c r="I41" s="27" t="str">
        <f t="shared" si="1"/>
        <v>11</v>
      </c>
      <c r="J41" t="s">
        <v>2166</v>
      </c>
    </row>
    <row r="42" spans="1:16" x14ac:dyDescent="0.3">
      <c r="A42" s="5" t="s">
        <v>1887</v>
      </c>
      <c r="B42" s="26">
        <v>45462</v>
      </c>
      <c r="C42">
        <v>4</v>
      </c>
      <c r="D42">
        <v>1152</v>
      </c>
      <c r="E42">
        <v>1</v>
      </c>
      <c r="F42">
        <v>4</v>
      </c>
      <c r="G42">
        <v>3</v>
      </c>
      <c r="H42" s="27" t="str">
        <f t="shared" si="2"/>
        <v>143</v>
      </c>
      <c r="I42" s="27" t="str">
        <f t="shared" si="1"/>
        <v>14</v>
      </c>
      <c r="J42" t="s">
        <v>2166</v>
      </c>
    </row>
    <row r="43" spans="1:16" x14ac:dyDescent="0.3">
      <c r="A43" s="5" t="s">
        <v>1888</v>
      </c>
      <c r="B43" s="26">
        <v>45711</v>
      </c>
      <c r="C43">
        <v>4</v>
      </c>
      <c r="D43">
        <v>2180</v>
      </c>
      <c r="E43">
        <v>3</v>
      </c>
      <c r="F43">
        <v>4</v>
      </c>
      <c r="G43">
        <v>4</v>
      </c>
      <c r="H43" s="27" t="str">
        <f t="shared" si="2"/>
        <v>344</v>
      </c>
      <c r="I43" s="27" t="str">
        <f t="shared" si="1"/>
        <v>34</v>
      </c>
      <c r="J43" t="s">
        <v>2167</v>
      </c>
    </row>
    <row r="44" spans="1:16" x14ac:dyDescent="0.3">
      <c r="A44" s="5" t="s">
        <v>1889</v>
      </c>
      <c r="B44" s="26">
        <v>45796</v>
      </c>
      <c r="C44">
        <v>4</v>
      </c>
      <c r="D44">
        <v>2149</v>
      </c>
      <c r="E44">
        <v>4</v>
      </c>
      <c r="F44">
        <v>4</v>
      </c>
      <c r="G44">
        <v>4</v>
      </c>
      <c r="H44" s="27" t="str">
        <f t="shared" si="2"/>
        <v>444</v>
      </c>
      <c r="I44" s="27" t="str">
        <f t="shared" si="1"/>
        <v>44</v>
      </c>
      <c r="J44" t="s">
        <v>2165</v>
      </c>
    </row>
    <row r="45" spans="1:16" x14ac:dyDescent="0.3">
      <c r="A45" s="5" t="s">
        <v>1890</v>
      </c>
      <c r="B45" s="26">
        <v>45690</v>
      </c>
      <c r="C45">
        <v>5</v>
      </c>
      <c r="D45">
        <v>3871</v>
      </c>
      <c r="E45">
        <v>2</v>
      </c>
      <c r="F45">
        <v>5</v>
      </c>
      <c r="G45">
        <v>5</v>
      </c>
      <c r="H45" s="27" t="str">
        <f t="shared" si="2"/>
        <v>255</v>
      </c>
      <c r="I45" s="27" t="str">
        <f t="shared" si="1"/>
        <v>25</v>
      </c>
      <c r="J45" t="s">
        <v>2167</v>
      </c>
    </row>
    <row r="46" spans="1:16" x14ac:dyDescent="0.3">
      <c r="A46" s="5" t="s">
        <v>1891</v>
      </c>
      <c r="B46" s="26">
        <v>45484</v>
      </c>
      <c r="C46">
        <v>5</v>
      </c>
      <c r="D46">
        <v>2760</v>
      </c>
      <c r="E46">
        <v>1</v>
      </c>
      <c r="F46">
        <v>5</v>
      </c>
      <c r="G46">
        <v>5</v>
      </c>
      <c r="H46" s="27" t="str">
        <f t="shared" si="2"/>
        <v>155</v>
      </c>
      <c r="I46" s="27" t="str">
        <f t="shared" si="1"/>
        <v>15</v>
      </c>
      <c r="J46" t="s">
        <v>2166</v>
      </c>
    </row>
    <row r="47" spans="1:16" x14ac:dyDescent="0.3">
      <c r="A47" s="5" t="s">
        <v>1892</v>
      </c>
      <c r="B47" s="26">
        <v>45513</v>
      </c>
      <c r="C47">
        <v>5</v>
      </c>
      <c r="D47">
        <v>3549</v>
      </c>
      <c r="E47">
        <v>1</v>
      </c>
      <c r="F47">
        <v>5</v>
      </c>
      <c r="G47">
        <v>5</v>
      </c>
      <c r="H47" s="27" t="str">
        <f t="shared" si="2"/>
        <v>155</v>
      </c>
      <c r="I47" s="27" t="str">
        <f t="shared" si="1"/>
        <v>15</v>
      </c>
      <c r="J47" t="s">
        <v>2166</v>
      </c>
    </row>
    <row r="48" spans="1:16" x14ac:dyDescent="0.3">
      <c r="A48" s="5" t="s">
        <v>1893</v>
      </c>
      <c r="B48" s="26">
        <v>45697</v>
      </c>
      <c r="C48">
        <v>2</v>
      </c>
      <c r="D48">
        <v>299</v>
      </c>
      <c r="E48">
        <v>2</v>
      </c>
      <c r="F48">
        <v>2</v>
      </c>
      <c r="G48">
        <v>1</v>
      </c>
      <c r="H48" s="27" t="str">
        <f t="shared" si="2"/>
        <v>221</v>
      </c>
      <c r="I48" s="27" t="str">
        <f t="shared" si="1"/>
        <v>22</v>
      </c>
      <c r="J48" t="s">
        <v>2166</v>
      </c>
    </row>
    <row r="49" spans="1:10" x14ac:dyDescent="0.3">
      <c r="A49" s="5" t="s">
        <v>1894</v>
      </c>
      <c r="B49" s="26">
        <v>45681</v>
      </c>
      <c r="C49">
        <v>2</v>
      </c>
      <c r="D49">
        <v>1456</v>
      </c>
      <c r="E49">
        <v>2</v>
      </c>
      <c r="F49">
        <v>2</v>
      </c>
      <c r="G49">
        <v>3</v>
      </c>
      <c r="H49" s="27" t="str">
        <f t="shared" si="2"/>
        <v>223</v>
      </c>
      <c r="I49" s="27" t="str">
        <f t="shared" si="1"/>
        <v>22</v>
      </c>
      <c r="J49" t="s">
        <v>2167</v>
      </c>
    </row>
    <row r="50" spans="1:10" x14ac:dyDescent="0.3">
      <c r="A50" s="5" t="s">
        <v>1895</v>
      </c>
      <c r="B50" s="26">
        <v>45597</v>
      </c>
      <c r="C50">
        <v>4</v>
      </c>
      <c r="D50">
        <v>1524</v>
      </c>
      <c r="E50">
        <v>1</v>
      </c>
      <c r="F50">
        <v>4</v>
      </c>
      <c r="G50">
        <v>4</v>
      </c>
      <c r="H50" s="27" t="str">
        <f t="shared" si="2"/>
        <v>144</v>
      </c>
      <c r="I50" s="27" t="str">
        <f t="shared" si="1"/>
        <v>14</v>
      </c>
      <c r="J50" t="s">
        <v>2166</v>
      </c>
    </row>
    <row r="51" spans="1:10" x14ac:dyDescent="0.3">
      <c r="A51" s="5" t="s">
        <v>1896</v>
      </c>
      <c r="B51" s="26">
        <v>45530</v>
      </c>
      <c r="C51">
        <v>4</v>
      </c>
      <c r="D51">
        <v>2412</v>
      </c>
      <c r="E51">
        <v>1</v>
      </c>
      <c r="F51">
        <v>4</v>
      </c>
      <c r="G51">
        <v>4</v>
      </c>
      <c r="H51" s="27" t="str">
        <f t="shared" si="2"/>
        <v>144</v>
      </c>
      <c r="I51" s="27" t="str">
        <f t="shared" si="1"/>
        <v>14</v>
      </c>
      <c r="J51" t="s">
        <v>2166</v>
      </c>
    </row>
    <row r="52" spans="1:10" x14ac:dyDescent="0.3">
      <c r="A52" s="5" t="s">
        <v>1897</v>
      </c>
      <c r="B52" s="26">
        <v>45610</v>
      </c>
      <c r="C52">
        <v>2</v>
      </c>
      <c r="D52">
        <v>350</v>
      </c>
      <c r="E52">
        <v>1</v>
      </c>
      <c r="F52">
        <v>2</v>
      </c>
      <c r="G52">
        <v>1</v>
      </c>
      <c r="H52" s="27" t="str">
        <f t="shared" si="2"/>
        <v>121</v>
      </c>
      <c r="I52" s="27" t="str">
        <f t="shared" si="1"/>
        <v>12</v>
      </c>
      <c r="J52" t="s">
        <v>2166</v>
      </c>
    </row>
    <row r="53" spans="1:10" x14ac:dyDescent="0.3">
      <c r="A53" s="5" t="s">
        <v>1898</v>
      </c>
      <c r="B53" s="26">
        <v>45630</v>
      </c>
      <c r="C53">
        <v>2</v>
      </c>
      <c r="D53">
        <v>687</v>
      </c>
      <c r="E53">
        <v>2</v>
      </c>
      <c r="F53">
        <v>2</v>
      </c>
      <c r="G53">
        <v>2</v>
      </c>
      <c r="H53" s="27" t="str">
        <f t="shared" si="2"/>
        <v>222</v>
      </c>
      <c r="I53" s="27" t="str">
        <f t="shared" si="1"/>
        <v>22</v>
      </c>
      <c r="J53" t="s">
        <v>2166</v>
      </c>
    </row>
    <row r="54" spans="1:10" x14ac:dyDescent="0.3">
      <c r="A54" s="5" t="s">
        <v>1899</v>
      </c>
      <c r="B54" s="26">
        <v>45628</v>
      </c>
      <c r="C54">
        <v>2</v>
      </c>
      <c r="D54">
        <v>978</v>
      </c>
      <c r="E54">
        <v>2</v>
      </c>
      <c r="F54">
        <v>2</v>
      </c>
      <c r="G54">
        <v>2</v>
      </c>
      <c r="H54" s="27" t="str">
        <f t="shared" si="2"/>
        <v>222</v>
      </c>
      <c r="I54" s="27" t="str">
        <f t="shared" si="1"/>
        <v>22</v>
      </c>
      <c r="J54" t="s">
        <v>2166</v>
      </c>
    </row>
    <row r="55" spans="1:10" x14ac:dyDescent="0.3">
      <c r="A55" s="5" t="s">
        <v>1900</v>
      </c>
      <c r="B55" s="26">
        <v>45703</v>
      </c>
      <c r="C55">
        <v>3</v>
      </c>
      <c r="D55">
        <v>1972</v>
      </c>
      <c r="E55">
        <v>2</v>
      </c>
      <c r="F55">
        <v>3</v>
      </c>
      <c r="G55">
        <v>4</v>
      </c>
      <c r="H55" s="27" t="str">
        <f t="shared" si="2"/>
        <v>234</v>
      </c>
      <c r="I55" s="27" t="str">
        <f t="shared" si="1"/>
        <v>23</v>
      </c>
      <c r="J55" t="s">
        <v>2167</v>
      </c>
    </row>
    <row r="56" spans="1:10" x14ac:dyDescent="0.3">
      <c r="A56" s="5" t="s">
        <v>1901</v>
      </c>
      <c r="B56" s="26">
        <v>45739</v>
      </c>
      <c r="C56">
        <v>3</v>
      </c>
      <c r="D56">
        <v>2509</v>
      </c>
      <c r="E56">
        <v>3</v>
      </c>
      <c r="F56">
        <v>3</v>
      </c>
      <c r="G56">
        <v>5</v>
      </c>
      <c r="H56" s="27" t="str">
        <f t="shared" si="2"/>
        <v>335</v>
      </c>
      <c r="I56" s="27" t="str">
        <f t="shared" si="1"/>
        <v>33</v>
      </c>
      <c r="J56" t="s">
        <v>2165</v>
      </c>
    </row>
    <row r="57" spans="1:10" x14ac:dyDescent="0.3">
      <c r="A57" s="5" t="s">
        <v>1902</v>
      </c>
      <c r="B57" s="26">
        <v>45512</v>
      </c>
      <c r="C57">
        <v>1</v>
      </c>
      <c r="D57">
        <v>376</v>
      </c>
      <c r="E57">
        <v>1</v>
      </c>
      <c r="F57">
        <v>1</v>
      </c>
      <c r="G57">
        <v>1</v>
      </c>
      <c r="H57" s="27" t="str">
        <f t="shared" si="2"/>
        <v>111</v>
      </c>
      <c r="I57" s="27" t="str">
        <f t="shared" si="1"/>
        <v>11</v>
      </c>
      <c r="J57" t="s">
        <v>2166</v>
      </c>
    </row>
    <row r="58" spans="1:10" x14ac:dyDescent="0.3">
      <c r="A58" s="5" t="s">
        <v>1903</v>
      </c>
      <c r="B58" s="26">
        <v>45443</v>
      </c>
      <c r="C58">
        <v>5</v>
      </c>
      <c r="D58">
        <v>2355</v>
      </c>
      <c r="E58">
        <v>1</v>
      </c>
      <c r="F58">
        <v>5</v>
      </c>
      <c r="G58">
        <v>4</v>
      </c>
      <c r="H58" s="27" t="str">
        <f t="shared" si="2"/>
        <v>154</v>
      </c>
      <c r="I58" s="27" t="str">
        <f t="shared" si="1"/>
        <v>15</v>
      </c>
      <c r="J58" t="s">
        <v>2166</v>
      </c>
    </row>
    <row r="59" spans="1:10" x14ac:dyDescent="0.3">
      <c r="A59" s="5" t="s">
        <v>1904</v>
      </c>
      <c r="B59" s="26">
        <v>45435</v>
      </c>
      <c r="C59">
        <v>4</v>
      </c>
      <c r="D59">
        <v>1530</v>
      </c>
      <c r="E59">
        <v>1</v>
      </c>
      <c r="F59">
        <v>4</v>
      </c>
      <c r="G59">
        <v>4</v>
      </c>
      <c r="H59" s="27" t="str">
        <f t="shared" si="2"/>
        <v>144</v>
      </c>
      <c r="I59" s="27" t="str">
        <f t="shared" si="1"/>
        <v>14</v>
      </c>
      <c r="J59" t="s">
        <v>2166</v>
      </c>
    </row>
    <row r="60" spans="1:10" x14ac:dyDescent="0.3">
      <c r="A60" s="5" t="s">
        <v>1905</v>
      </c>
      <c r="B60" s="26">
        <v>45533</v>
      </c>
      <c r="C60">
        <v>3</v>
      </c>
      <c r="D60">
        <v>1509</v>
      </c>
      <c r="E60">
        <v>1</v>
      </c>
      <c r="F60">
        <v>3</v>
      </c>
      <c r="G60">
        <v>4</v>
      </c>
      <c r="H60" s="27" t="str">
        <f t="shared" si="2"/>
        <v>134</v>
      </c>
      <c r="I60" s="27" t="str">
        <f t="shared" si="1"/>
        <v>13</v>
      </c>
      <c r="J60" t="s">
        <v>2166</v>
      </c>
    </row>
    <row r="61" spans="1:10" x14ac:dyDescent="0.3">
      <c r="A61" s="5" t="s">
        <v>1906</v>
      </c>
      <c r="B61" s="26">
        <v>45598</v>
      </c>
      <c r="C61">
        <v>3</v>
      </c>
      <c r="D61">
        <v>2067</v>
      </c>
      <c r="E61">
        <v>1</v>
      </c>
      <c r="F61">
        <v>3</v>
      </c>
      <c r="G61">
        <v>4</v>
      </c>
      <c r="H61" s="27" t="str">
        <f t="shared" si="2"/>
        <v>134</v>
      </c>
      <c r="I61" s="27" t="str">
        <f t="shared" si="1"/>
        <v>13</v>
      </c>
      <c r="J61" t="s">
        <v>2166</v>
      </c>
    </row>
    <row r="62" spans="1:10" x14ac:dyDescent="0.3">
      <c r="A62" s="5" t="s">
        <v>1907</v>
      </c>
      <c r="B62" s="26">
        <v>45476</v>
      </c>
      <c r="C62">
        <v>1</v>
      </c>
      <c r="D62">
        <v>986</v>
      </c>
      <c r="E62">
        <v>1</v>
      </c>
      <c r="F62">
        <v>1</v>
      </c>
      <c r="G62">
        <v>2</v>
      </c>
      <c r="H62" s="27" t="str">
        <f t="shared" si="2"/>
        <v>112</v>
      </c>
      <c r="I62" s="27" t="str">
        <f t="shared" si="1"/>
        <v>11</v>
      </c>
      <c r="J62" t="s">
        <v>2166</v>
      </c>
    </row>
    <row r="63" spans="1:10" x14ac:dyDescent="0.3">
      <c r="A63" s="5" t="s">
        <v>1908</v>
      </c>
      <c r="B63" s="26">
        <v>45718</v>
      </c>
      <c r="C63">
        <v>5</v>
      </c>
      <c r="D63">
        <v>2430</v>
      </c>
      <c r="E63">
        <v>3</v>
      </c>
      <c r="F63">
        <v>5</v>
      </c>
      <c r="G63">
        <v>4</v>
      </c>
      <c r="H63" s="27" t="str">
        <f t="shared" si="2"/>
        <v>354</v>
      </c>
      <c r="I63" s="27" t="str">
        <f t="shared" si="1"/>
        <v>35</v>
      </c>
      <c r="J63" t="s">
        <v>2165</v>
      </c>
    </row>
    <row r="64" spans="1:10" x14ac:dyDescent="0.3">
      <c r="A64" s="5" t="s">
        <v>1909</v>
      </c>
      <c r="B64" s="26">
        <v>45699</v>
      </c>
      <c r="C64">
        <v>2</v>
      </c>
      <c r="D64">
        <v>646</v>
      </c>
      <c r="E64">
        <v>2</v>
      </c>
      <c r="F64">
        <v>2</v>
      </c>
      <c r="G64">
        <v>2</v>
      </c>
      <c r="H64" s="27" t="str">
        <f t="shared" si="2"/>
        <v>222</v>
      </c>
      <c r="I64" s="27" t="str">
        <f t="shared" si="1"/>
        <v>22</v>
      </c>
      <c r="J64" t="s">
        <v>2166</v>
      </c>
    </row>
    <row r="65" spans="1:10" x14ac:dyDescent="0.3">
      <c r="A65" s="5" t="s">
        <v>1910</v>
      </c>
      <c r="B65" s="26">
        <v>45709</v>
      </c>
      <c r="C65">
        <v>1</v>
      </c>
      <c r="D65">
        <v>284</v>
      </c>
      <c r="E65">
        <v>3</v>
      </c>
      <c r="F65">
        <v>1</v>
      </c>
      <c r="G65">
        <v>1</v>
      </c>
      <c r="H65" s="27" t="str">
        <f t="shared" si="2"/>
        <v>311</v>
      </c>
      <c r="I65" s="27" t="str">
        <f t="shared" si="1"/>
        <v>31</v>
      </c>
      <c r="J65" t="s">
        <v>2166</v>
      </c>
    </row>
    <row r="66" spans="1:10" x14ac:dyDescent="0.3">
      <c r="A66" s="5" t="s">
        <v>1911</v>
      </c>
      <c r="B66" s="26">
        <v>45553</v>
      </c>
      <c r="C66">
        <v>3</v>
      </c>
      <c r="D66">
        <v>1622</v>
      </c>
      <c r="E66">
        <v>1</v>
      </c>
      <c r="F66">
        <v>3</v>
      </c>
      <c r="G66">
        <v>4</v>
      </c>
      <c r="H66" s="27" t="str">
        <f t="shared" si="2"/>
        <v>134</v>
      </c>
      <c r="I66" s="27" t="str">
        <f t="shared" si="1"/>
        <v>13</v>
      </c>
      <c r="J66" t="s">
        <v>2166</v>
      </c>
    </row>
    <row r="67" spans="1:10" x14ac:dyDescent="0.3">
      <c r="A67" s="5" t="s">
        <v>1912</v>
      </c>
      <c r="B67" s="26">
        <v>45596</v>
      </c>
      <c r="C67">
        <v>3</v>
      </c>
      <c r="D67">
        <v>2049</v>
      </c>
      <c r="E67">
        <v>1</v>
      </c>
      <c r="F67">
        <v>3</v>
      </c>
      <c r="G67">
        <v>4</v>
      </c>
      <c r="H67" s="27" t="str">
        <f t="shared" si="2"/>
        <v>134</v>
      </c>
      <c r="I67" s="27" t="str">
        <f t="shared" si="1"/>
        <v>13</v>
      </c>
      <c r="J67" t="s">
        <v>2166</v>
      </c>
    </row>
    <row r="68" spans="1:10" x14ac:dyDescent="0.3">
      <c r="A68" s="5" t="s">
        <v>1913</v>
      </c>
      <c r="B68" s="26">
        <v>45719</v>
      </c>
      <c r="C68">
        <v>5</v>
      </c>
      <c r="D68">
        <v>2131</v>
      </c>
      <c r="E68">
        <v>3</v>
      </c>
      <c r="F68">
        <v>5</v>
      </c>
      <c r="G68">
        <v>4</v>
      </c>
      <c r="H68" s="27" t="str">
        <f t="shared" si="2"/>
        <v>354</v>
      </c>
      <c r="I68" s="27" t="str">
        <f t="shared" ref="I68:I131" si="3">_xlfn.CONCAT(E68,F68)</f>
        <v>35</v>
      </c>
      <c r="J68" t="s">
        <v>2165</v>
      </c>
    </row>
    <row r="69" spans="1:10" x14ac:dyDescent="0.3">
      <c r="A69" s="5" t="s">
        <v>1914</v>
      </c>
      <c r="B69" s="26">
        <v>45495</v>
      </c>
      <c r="C69">
        <v>4</v>
      </c>
      <c r="D69">
        <v>2425</v>
      </c>
      <c r="E69">
        <v>1</v>
      </c>
      <c r="F69">
        <v>4</v>
      </c>
      <c r="G69">
        <v>4</v>
      </c>
      <c r="H69" s="27" t="str">
        <f t="shared" si="2"/>
        <v>144</v>
      </c>
      <c r="I69" s="27" t="str">
        <f t="shared" si="3"/>
        <v>14</v>
      </c>
      <c r="J69" t="s">
        <v>2166</v>
      </c>
    </row>
    <row r="70" spans="1:10" x14ac:dyDescent="0.3">
      <c r="A70" s="5" t="s">
        <v>1915</v>
      </c>
      <c r="B70" s="26">
        <v>45514</v>
      </c>
      <c r="C70">
        <v>2</v>
      </c>
      <c r="D70">
        <v>610</v>
      </c>
      <c r="E70">
        <v>1</v>
      </c>
      <c r="F70">
        <v>2</v>
      </c>
      <c r="G70">
        <v>2</v>
      </c>
      <c r="H70" s="27" t="str">
        <f t="shared" si="2"/>
        <v>122</v>
      </c>
      <c r="I70" s="27" t="str">
        <f t="shared" si="3"/>
        <v>12</v>
      </c>
      <c r="J70" t="s">
        <v>2166</v>
      </c>
    </row>
    <row r="71" spans="1:10" x14ac:dyDescent="0.3">
      <c r="A71" s="5" t="s">
        <v>1916</v>
      </c>
      <c r="B71" s="26">
        <v>45517</v>
      </c>
      <c r="C71">
        <v>2</v>
      </c>
      <c r="D71">
        <v>903</v>
      </c>
      <c r="E71">
        <v>1</v>
      </c>
      <c r="F71">
        <v>2</v>
      </c>
      <c r="G71">
        <v>2</v>
      </c>
      <c r="H71" s="27" t="str">
        <f t="shared" si="2"/>
        <v>122</v>
      </c>
      <c r="I71" s="27" t="str">
        <f t="shared" si="3"/>
        <v>12</v>
      </c>
      <c r="J71" t="s">
        <v>2166</v>
      </c>
    </row>
    <row r="72" spans="1:10" x14ac:dyDescent="0.3">
      <c r="A72" s="5" t="s">
        <v>1917</v>
      </c>
      <c r="B72" s="26">
        <v>45679</v>
      </c>
      <c r="C72">
        <v>3</v>
      </c>
      <c r="D72">
        <v>1507</v>
      </c>
      <c r="E72">
        <v>2</v>
      </c>
      <c r="F72">
        <v>3</v>
      </c>
      <c r="G72">
        <v>4</v>
      </c>
      <c r="H72" s="27" t="str">
        <f t="shared" ref="H72:H135" si="4">E72&amp;F72&amp;G72</f>
        <v>234</v>
      </c>
      <c r="I72" s="27" t="str">
        <f t="shared" si="3"/>
        <v>23</v>
      </c>
      <c r="J72" t="s">
        <v>2167</v>
      </c>
    </row>
    <row r="73" spans="1:10" x14ac:dyDescent="0.3">
      <c r="A73" s="5" t="s">
        <v>1918</v>
      </c>
      <c r="B73" s="26">
        <v>45518</v>
      </c>
      <c r="C73">
        <v>2</v>
      </c>
      <c r="D73">
        <v>1607</v>
      </c>
      <c r="E73">
        <v>1</v>
      </c>
      <c r="F73">
        <v>2</v>
      </c>
      <c r="G73">
        <v>4</v>
      </c>
      <c r="H73" s="27" t="str">
        <f t="shared" si="4"/>
        <v>124</v>
      </c>
      <c r="I73" s="27" t="str">
        <f t="shared" si="3"/>
        <v>12</v>
      </c>
      <c r="J73" t="s">
        <v>2166</v>
      </c>
    </row>
    <row r="74" spans="1:10" x14ac:dyDescent="0.3">
      <c r="A74" s="5" t="s">
        <v>1919</v>
      </c>
      <c r="B74" s="26">
        <v>45736</v>
      </c>
      <c r="C74">
        <v>3</v>
      </c>
      <c r="D74">
        <v>2167</v>
      </c>
      <c r="E74">
        <v>3</v>
      </c>
      <c r="F74">
        <v>3</v>
      </c>
      <c r="G74">
        <v>4</v>
      </c>
      <c r="H74" s="27" t="str">
        <f t="shared" si="4"/>
        <v>334</v>
      </c>
      <c r="I74" s="27" t="str">
        <f t="shared" si="3"/>
        <v>33</v>
      </c>
      <c r="J74" t="s">
        <v>2165</v>
      </c>
    </row>
    <row r="75" spans="1:10" x14ac:dyDescent="0.3">
      <c r="A75" s="5" t="s">
        <v>1920</v>
      </c>
      <c r="B75" s="26">
        <v>45504</v>
      </c>
      <c r="C75">
        <v>1</v>
      </c>
      <c r="D75">
        <v>758</v>
      </c>
      <c r="E75">
        <v>1</v>
      </c>
      <c r="F75">
        <v>1</v>
      </c>
      <c r="G75">
        <v>2</v>
      </c>
      <c r="H75" s="27" t="str">
        <f t="shared" si="4"/>
        <v>112</v>
      </c>
      <c r="I75" s="27" t="str">
        <f t="shared" si="3"/>
        <v>11</v>
      </c>
      <c r="J75" t="s">
        <v>2166</v>
      </c>
    </row>
    <row r="76" spans="1:10" x14ac:dyDescent="0.3">
      <c r="A76" s="5" t="s">
        <v>1921</v>
      </c>
      <c r="B76" s="26">
        <v>45605</v>
      </c>
      <c r="C76">
        <v>2</v>
      </c>
      <c r="D76">
        <v>1052</v>
      </c>
      <c r="E76">
        <v>1</v>
      </c>
      <c r="F76">
        <v>2</v>
      </c>
      <c r="G76">
        <v>3</v>
      </c>
      <c r="H76" s="27" t="str">
        <f t="shared" si="4"/>
        <v>123</v>
      </c>
      <c r="I76" s="27" t="str">
        <f t="shared" si="3"/>
        <v>12</v>
      </c>
      <c r="J76" t="s">
        <v>2166</v>
      </c>
    </row>
    <row r="77" spans="1:10" x14ac:dyDescent="0.3">
      <c r="A77" s="5" t="s">
        <v>1922</v>
      </c>
      <c r="B77" s="26">
        <v>45445</v>
      </c>
      <c r="C77">
        <v>5</v>
      </c>
      <c r="D77">
        <v>3155</v>
      </c>
      <c r="E77">
        <v>1</v>
      </c>
      <c r="F77">
        <v>5</v>
      </c>
      <c r="G77">
        <v>5</v>
      </c>
      <c r="H77" s="27" t="str">
        <f t="shared" si="4"/>
        <v>155</v>
      </c>
      <c r="I77" s="27" t="str">
        <f t="shared" si="3"/>
        <v>15</v>
      </c>
      <c r="J77" t="s">
        <v>2166</v>
      </c>
    </row>
    <row r="78" spans="1:10" x14ac:dyDescent="0.3">
      <c r="A78" s="5" t="s">
        <v>1923</v>
      </c>
      <c r="B78" s="26">
        <v>45753</v>
      </c>
      <c r="C78">
        <v>3</v>
      </c>
      <c r="D78">
        <v>1486</v>
      </c>
      <c r="E78">
        <v>3</v>
      </c>
      <c r="F78">
        <v>3</v>
      </c>
      <c r="G78">
        <v>3</v>
      </c>
      <c r="H78" s="27" t="str">
        <f t="shared" si="4"/>
        <v>333</v>
      </c>
      <c r="I78" s="27" t="str">
        <f t="shared" si="3"/>
        <v>33</v>
      </c>
      <c r="J78" t="s">
        <v>2167</v>
      </c>
    </row>
    <row r="79" spans="1:10" x14ac:dyDescent="0.3">
      <c r="A79" s="5" t="s">
        <v>1924</v>
      </c>
      <c r="B79" s="26">
        <v>45526</v>
      </c>
      <c r="C79">
        <v>3</v>
      </c>
      <c r="D79">
        <v>1545</v>
      </c>
      <c r="E79">
        <v>1</v>
      </c>
      <c r="F79">
        <v>3</v>
      </c>
      <c r="G79">
        <v>4</v>
      </c>
      <c r="H79" s="27" t="str">
        <f t="shared" si="4"/>
        <v>134</v>
      </c>
      <c r="I79" s="27" t="str">
        <f t="shared" si="3"/>
        <v>13</v>
      </c>
      <c r="J79" t="s">
        <v>2166</v>
      </c>
    </row>
    <row r="80" spans="1:10" x14ac:dyDescent="0.3">
      <c r="A80" s="5" t="s">
        <v>1925</v>
      </c>
      <c r="B80" s="26">
        <v>45669</v>
      </c>
      <c r="C80">
        <v>2</v>
      </c>
      <c r="D80">
        <v>848</v>
      </c>
      <c r="E80">
        <v>2</v>
      </c>
      <c r="F80">
        <v>2</v>
      </c>
      <c r="G80">
        <v>2</v>
      </c>
      <c r="H80" s="27" t="str">
        <f t="shared" si="4"/>
        <v>222</v>
      </c>
      <c r="I80" s="27" t="str">
        <f t="shared" si="3"/>
        <v>22</v>
      </c>
      <c r="J80" t="s">
        <v>2166</v>
      </c>
    </row>
    <row r="81" spans="1:10" x14ac:dyDescent="0.3">
      <c r="A81" s="5" t="s">
        <v>1926</v>
      </c>
      <c r="B81" s="26">
        <v>45704</v>
      </c>
      <c r="C81">
        <v>4</v>
      </c>
      <c r="D81">
        <v>1953</v>
      </c>
      <c r="E81">
        <v>2</v>
      </c>
      <c r="F81">
        <v>4</v>
      </c>
      <c r="G81">
        <v>4</v>
      </c>
      <c r="H81" s="27" t="str">
        <f t="shared" si="4"/>
        <v>244</v>
      </c>
      <c r="I81" s="27" t="str">
        <f t="shared" si="3"/>
        <v>24</v>
      </c>
      <c r="J81" t="s">
        <v>2167</v>
      </c>
    </row>
    <row r="82" spans="1:10" x14ac:dyDescent="0.3">
      <c r="A82" s="5" t="s">
        <v>1927</v>
      </c>
      <c r="B82" s="26">
        <v>45621</v>
      </c>
      <c r="C82">
        <v>2</v>
      </c>
      <c r="D82">
        <v>912</v>
      </c>
      <c r="E82">
        <v>1</v>
      </c>
      <c r="F82">
        <v>2</v>
      </c>
      <c r="G82">
        <v>2</v>
      </c>
      <c r="H82" s="27" t="str">
        <f t="shared" si="4"/>
        <v>122</v>
      </c>
      <c r="I82" s="27" t="str">
        <f t="shared" si="3"/>
        <v>12</v>
      </c>
      <c r="J82" t="s">
        <v>2166</v>
      </c>
    </row>
    <row r="83" spans="1:10" x14ac:dyDescent="0.3">
      <c r="A83" s="5" t="s">
        <v>1928</v>
      </c>
      <c r="B83" s="26">
        <v>45644</v>
      </c>
      <c r="C83">
        <v>3</v>
      </c>
      <c r="D83">
        <v>2037</v>
      </c>
      <c r="E83">
        <v>2</v>
      </c>
      <c r="F83">
        <v>3</v>
      </c>
      <c r="G83">
        <v>4</v>
      </c>
      <c r="H83" s="27" t="str">
        <f t="shared" si="4"/>
        <v>234</v>
      </c>
      <c r="I83" s="27" t="str">
        <f t="shared" si="3"/>
        <v>23</v>
      </c>
      <c r="J83" t="s">
        <v>2167</v>
      </c>
    </row>
    <row r="84" spans="1:10" x14ac:dyDescent="0.3">
      <c r="A84" s="5" t="s">
        <v>1929</v>
      </c>
      <c r="B84" s="26">
        <v>45494</v>
      </c>
      <c r="C84">
        <v>4</v>
      </c>
      <c r="D84">
        <v>1709</v>
      </c>
      <c r="E84">
        <v>1</v>
      </c>
      <c r="F84">
        <v>4</v>
      </c>
      <c r="G84">
        <v>4</v>
      </c>
      <c r="H84" s="27" t="str">
        <f t="shared" si="4"/>
        <v>144</v>
      </c>
      <c r="I84" s="27" t="str">
        <f t="shared" si="3"/>
        <v>14</v>
      </c>
      <c r="J84" t="s">
        <v>2166</v>
      </c>
    </row>
    <row r="85" spans="1:10" x14ac:dyDescent="0.3">
      <c r="A85" s="5" t="s">
        <v>1930</v>
      </c>
      <c r="B85" s="26">
        <v>45487</v>
      </c>
      <c r="C85">
        <v>4</v>
      </c>
      <c r="D85">
        <v>2222</v>
      </c>
      <c r="E85">
        <v>1</v>
      </c>
      <c r="F85">
        <v>4</v>
      </c>
      <c r="G85">
        <v>4</v>
      </c>
      <c r="H85" s="27" t="str">
        <f t="shared" si="4"/>
        <v>144</v>
      </c>
      <c r="I85" s="27" t="str">
        <f t="shared" si="3"/>
        <v>14</v>
      </c>
      <c r="J85" t="s">
        <v>2166</v>
      </c>
    </row>
    <row r="86" spans="1:10" x14ac:dyDescent="0.3">
      <c r="A86" s="5" t="s">
        <v>1931</v>
      </c>
      <c r="B86" s="26">
        <v>45705</v>
      </c>
      <c r="C86">
        <v>5</v>
      </c>
      <c r="D86">
        <v>3681</v>
      </c>
      <c r="E86">
        <v>2</v>
      </c>
      <c r="F86">
        <v>5</v>
      </c>
      <c r="G86">
        <v>5</v>
      </c>
      <c r="H86" s="27" t="str">
        <f t="shared" si="4"/>
        <v>255</v>
      </c>
      <c r="I86" s="27" t="str">
        <f t="shared" si="3"/>
        <v>25</v>
      </c>
      <c r="J86" t="s">
        <v>2167</v>
      </c>
    </row>
    <row r="87" spans="1:10" x14ac:dyDescent="0.3">
      <c r="A87" s="5" t="s">
        <v>1932</v>
      </c>
      <c r="B87" s="26">
        <v>45790</v>
      </c>
      <c r="C87">
        <v>3</v>
      </c>
      <c r="D87">
        <v>2055</v>
      </c>
      <c r="E87">
        <v>4</v>
      </c>
      <c r="F87">
        <v>3</v>
      </c>
      <c r="G87">
        <v>4</v>
      </c>
      <c r="H87" s="27" t="str">
        <f t="shared" si="4"/>
        <v>434</v>
      </c>
      <c r="I87" s="27" t="str">
        <f t="shared" si="3"/>
        <v>43</v>
      </c>
      <c r="J87" t="s">
        <v>2165</v>
      </c>
    </row>
    <row r="88" spans="1:10" x14ac:dyDescent="0.3">
      <c r="A88" s="5" t="s">
        <v>1933</v>
      </c>
      <c r="B88" s="26">
        <v>45681</v>
      </c>
      <c r="C88">
        <v>5</v>
      </c>
      <c r="D88">
        <v>3077</v>
      </c>
      <c r="E88">
        <v>2</v>
      </c>
      <c r="F88">
        <v>5</v>
      </c>
      <c r="G88">
        <v>5</v>
      </c>
      <c r="H88" s="27" t="str">
        <f t="shared" si="4"/>
        <v>255</v>
      </c>
      <c r="I88" s="27" t="str">
        <f t="shared" si="3"/>
        <v>25</v>
      </c>
      <c r="J88" t="s">
        <v>2167</v>
      </c>
    </row>
    <row r="89" spans="1:10" x14ac:dyDescent="0.3">
      <c r="A89" s="5" t="s">
        <v>1934</v>
      </c>
      <c r="B89" s="26">
        <v>45443</v>
      </c>
      <c r="C89">
        <v>3</v>
      </c>
      <c r="D89">
        <v>1349</v>
      </c>
      <c r="E89">
        <v>1</v>
      </c>
      <c r="F89">
        <v>3</v>
      </c>
      <c r="G89">
        <v>3</v>
      </c>
      <c r="H89" s="27" t="str">
        <f t="shared" si="4"/>
        <v>133</v>
      </c>
      <c r="I89" s="27" t="str">
        <f t="shared" si="3"/>
        <v>13</v>
      </c>
      <c r="J89" t="s">
        <v>2166</v>
      </c>
    </row>
    <row r="90" spans="1:10" x14ac:dyDescent="0.3">
      <c r="A90" s="5" t="s">
        <v>1935</v>
      </c>
      <c r="B90" s="26">
        <v>45525</v>
      </c>
      <c r="C90">
        <v>3</v>
      </c>
      <c r="D90">
        <v>1898</v>
      </c>
      <c r="E90">
        <v>1</v>
      </c>
      <c r="F90">
        <v>3</v>
      </c>
      <c r="G90">
        <v>4</v>
      </c>
      <c r="H90" s="27" t="str">
        <f t="shared" si="4"/>
        <v>134</v>
      </c>
      <c r="I90" s="27" t="str">
        <f t="shared" si="3"/>
        <v>13</v>
      </c>
      <c r="J90" t="s">
        <v>2166</v>
      </c>
    </row>
    <row r="91" spans="1:10" x14ac:dyDescent="0.3">
      <c r="A91" s="5" t="s">
        <v>1936</v>
      </c>
      <c r="B91" s="26">
        <v>45752</v>
      </c>
      <c r="C91">
        <v>2</v>
      </c>
      <c r="D91">
        <v>1141</v>
      </c>
      <c r="E91">
        <v>3</v>
      </c>
      <c r="F91">
        <v>2</v>
      </c>
      <c r="G91">
        <v>3</v>
      </c>
      <c r="H91" s="27" t="str">
        <f t="shared" si="4"/>
        <v>323</v>
      </c>
      <c r="I91" s="27" t="str">
        <f t="shared" si="3"/>
        <v>32</v>
      </c>
      <c r="J91" t="s">
        <v>2167</v>
      </c>
    </row>
    <row r="92" spans="1:10" x14ac:dyDescent="0.3">
      <c r="A92" s="5" t="s">
        <v>1937</v>
      </c>
      <c r="B92" s="26">
        <v>45699</v>
      </c>
      <c r="C92">
        <v>4</v>
      </c>
      <c r="D92">
        <v>1274</v>
      </c>
      <c r="E92">
        <v>2</v>
      </c>
      <c r="F92">
        <v>4</v>
      </c>
      <c r="G92">
        <v>3</v>
      </c>
      <c r="H92" s="27" t="str">
        <f t="shared" si="4"/>
        <v>243</v>
      </c>
      <c r="I92" s="27" t="str">
        <f t="shared" si="3"/>
        <v>24</v>
      </c>
      <c r="J92" t="s">
        <v>2167</v>
      </c>
    </row>
    <row r="93" spans="1:10" x14ac:dyDescent="0.3">
      <c r="A93" s="5" t="s">
        <v>1938</v>
      </c>
      <c r="B93" s="26">
        <v>45685</v>
      </c>
      <c r="C93">
        <v>3</v>
      </c>
      <c r="D93">
        <v>1697</v>
      </c>
      <c r="E93">
        <v>2</v>
      </c>
      <c r="F93">
        <v>3</v>
      </c>
      <c r="G93">
        <v>4</v>
      </c>
      <c r="H93" s="27" t="str">
        <f t="shared" si="4"/>
        <v>234</v>
      </c>
      <c r="I93" s="27" t="str">
        <f t="shared" si="3"/>
        <v>23</v>
      </c>
      <c r="J93" t="s">
        <v>2167</v>
      </c>
    </row>
    <row r="94" spans="1:10" x14ac:dyDescent="0.3">
      <c r="A94" s="5" t="s">
        <v>1939</v>
      </c>
      <c r="B94" s="26">
        <v>45470</v>
      </c>
      <c r="C94">
        <v>5</v>
      </c>
      <c r="D94">
        <v>2890</v>
      </c>
      <c r="E94">
        <v>1</v>
      </c>
      <c r="F94">
        <v>5</v>
      </c>
      <c r="G94">
        <v>5</v>
      </c>
      <c r="H94" s="27" t="str">
        <f t="shared" si="4"/>
        <v>155</v>
      </c>
      <c r="I94" s="27" t="str">
        <f t="shared" si="3"/>
        <v>15</v>
      </c>
      <c r="J94" t="s">
        <v>2166</v>
      </c>
    </row>
    <row r="95" spans="1:10" x14ac:dyDescent="0.3">
      <c r="A95" s="5" t="s">
        <v>1940</v>
      </c>
      <c r="B95" s="26">
        <v>45752</v>
      </c>
      <c r="C95">
        <v>1</v>
      </c>
      <c r="D95">
        <v>970</v>
      </c>
      <c r="E95">
        <v>3</v>
      </c>
      <c r="F95">
        <v>1</v>
      </c>
      <c r="G95">
        <v>2</v>
      </c>
      <c r="H95" s="27" t="str">
        <f t="shared" si="4"/>
        <v>312</v>
      </c>
      <c r="I95" s="27" t="str">
        <f t="shared" si="3"/>
        <v>31</v>
      </c>
      <c r="J95" t="s">
        <v>2167</v>
      </c>
    </row>
    <row r="96" spans="1:10" x14ac:dyDescent="0.3">
      <c r="A96" s="5" t="s">
        <v>1941</v>
      </c>
      <c r="B96" s="26">
        <v>45735</v>
      </c>
      <c r="C96">
        <v>3</v>
      </c>
      <c r="D96">
        <v>1720</v>
      </c>
      <c r="E96">
        <v>3</v>
      </c>
      <c r="F96">
        <v>3</v>
      </c>
      <c r="G96">
        <v>4</v>
      </c>
      <c r="H96" s="27" t="str">
        <f t="shared" si="4"/>
        <v>334</v>
      </c>
      <c r="I96" s="27" t="str">
        <f t="shared" si="3"/>
        <v>33</v>
      </c>
      <c r="J96" t="s">
        <v>2165</v>
      </c>
    </row>
    <row r="97" spans="1:10" x14ac:dyDescent="0.3">
      <c r="A97" s="5" t="s">
        <v>1942</v>
      </c>
      <c r="B97" s="26">
        <v>45454</v>
      </c>
      <c r="C97">
        <v>2</v>
      </c>
      <c r="D97">
        <v>339</v>
      </c>
      <c r="E97">
        <v>1</v>
      </c>
      <c r="F97">
        <v>2</v>
      </c>
      <c r="G97">
        <v>1</v>
      </c>
      <c r="H97" s="27" t="str">
        <f t="shared" si="4"/>
        <v>121</v>
      </c>
      <c r="I97" s="27" t="str">
        <f t="shared" si="3"/>
        <v>12</v>
      </c>
      <c r="J97" t="s">
        <v>2166</v>
      </c>
    </row>
    <row r="98" spans="1:10" x14ac:dyDescent="0.3">
      <c r="A98" s="5" t="s">
        <v>1943</v>
      </c>
      <c r="B98" s="26">
        <v>45468</v>
      </c>
      <c r="C98">
        <v>5</v>
      </c>
      <c r="D98">
        <v>3177</v>
      </c>
      <c r="E98">
        <v>1</v>
      </c>
      <c r="F98">
        <v>5</v>
      </c>
      <c r="G98">
        <v>5</v>
      </c>
      <c r="H98" s="27" t="str">
        <f t="shared" si="4"/>
        <v>155</v>
      </c>
      <c r="I98" s="27" t="str">
        <f t="shared" si="3"/>
        <v>15</v>
      </c>
      <c r="J98" t="s">
        <v>2166</v>
      </c>
    </row>
    <row r="99" spans="1:10" x14ac:dyDescent="0.3">
      <c r="A99" s="5" t="s">
        <v>1944</v>
      </c>
      <c r="B99" s="26">
        <v>45526</v>
      </c>
      <c r="C99">
        <v>4</v>
      </c>
      <c r="D99">
        <v>2967</v>
      </c>
      <c r="E99">
        <v>1</v>
      </c>
      <c r="F99">
        <v>4</v>
      </c>
      <c r="G99">
        <v>5</v>
      </c>
      <c r="H99" s="27" t="str">
        <f t="shared" si="4"/>
        <v>145</v>
      </c>
      <c r="I99" s="27" t="str">
        <f t="shared" si="3"/>
        <v>14</v>
      </c>
      <c r="J99" t="s">
        <v>2166</v>
      </c>
    </row>
    <row r="100" spans="1:10" x14ac:dyDescent="0.3">
      <c r="A100" s="5" t="s">
        <v>1945</v>
      </c>
      <c r="B100" s="26">
        <v>45509</v>
      </c>
      <c r="C100">
        <v>4</v>
      </c>
      <c r="D100">
        <v>2230</v>
      </c>
      <c r="E100">
        <v>1</v>
      </c>
      <c r="F100">
        <v>4</v>
      </c>
      <c r="G100">
        <v>4</v>
      </c>
      <c r="H100" s="27" t="str">
        <f t="shared" si="4"/>
        <v>144</v>
      </c>
      <c r="I100" s="27" t="str">
        <f t="shared" si="3"/>
        <v>14</v>
      </c>
      <c r="J100" t="s">
        <v>2166</v>
      </c>
    </row>
    <row r="101" spans="1:10" x14ac:dyDescent="0.3">
      <c r="A101" s="5" t="s">
        <v>1946</v>
      </c>
      <c r="B101" s="26">
        <v>45581</v>
      </c>
      <c r="C101">
        <v>3</v>
      </c>
      <c r="D101">
        <v>963</v>
      </c>
      <c r="E101">
        <v>1</v>
      </c>
      <c r="F101">
        <v>3</v>
      </c>
      <c r="G101">
        <v>2</v>
      </c>
      <c r="H101" s="27" t="str">
        <f t="shared" si="4"/>
        <v>132</v>
      </c>
      <c r="I101" s="27" t="str">
        <f t="shared" si="3"/>
        <v>13</v>
      </c>
      <c r="J101" t="s">
        <v>2166</v>
      </c>
    </row>
    <row r="102" spans="1:10" x14ac:dyDescent="0.3">
      <c r="A102" s="5" t="s">
        <v>1947</v>
      </c>
      <c r="B102" s="26">
        <v>45627</v>
      </c>
      <c r="C102">
        <v>3</v>
      </c>
      <c r="D102">
        <v>1708</v>
      </c>
      <c r="E102">
        <v>2</v>
      </c>
      <c r="F102">
        <v>3</v>
      </c>
      <c r="G102">
        <v>4</v>
      </c>
      <c r="H102" s="27" t="str">
        <f t="shared" si="4"/>
        <v>234</v>
      </c>
      <c r="I102" s="27" t="str">
        <f t="shared" si="3"/>
        <v>23</v>
      </c>
      <c r="J102" t="s">
        <v>2167</v>
      </c>
    </row>
    <row r="103" spans="1:10" x14ac:dyDescent="0.3">
      <c r="A103" s="5" t="s">
        <v>1948</v>
      </c>
      <c r="B103" s="26">
        <v>45723</v>
      </c>
      <c r="C103">
        <v>1</v>
      </c>
      <c r="D103">
        <v>250</v>
      </c>
      <c r="E103">
        <v>3</v>
      </c>
      <c r="F103">
        <v>1</v>
      </c>
      <c r="G103">
        <v>1</v>
      </c>
      <c r="H103" s="27" t="str">
        <f t="shared" si="4"/>
        <v>311</v>
      </c>
      <c r="I103" s="27" t="str">
        <f t="shared" si="3"/>
        <v>31</v>
      </c>
      <c r="J103" t="s">
        <v>2167</v>
      </c>
    </row>
    <row r="104" spans="1:10" x14ac:dyDescent="0.3">
      <c r="A104" s="5" t="s">
        <v>1949</v>
      </c>
      <c r="B104" s="26">
        <v>45765</v>
      </c>
      <c r="C104">
        <v>4</v>
      </c>
      <c r="D104">
        <v>3293</v>
      </c>
      <c r="E104">
        <v>3</v>
      </c>
      <c r="F104">
        <v>4</v>
      </c>
      <c r="G104">
        <v>5</v>
      </c>
      <c r="H104" s="27" t="str">
        <f t="shared" si="4"/>
        <v>345</v>
      </c>
      <c r="I104" s="27" t="str">
        <f t="shared" si="3"/>
        <v>34</v>
      </c>
      <c r="J104" t="s">
        <v>2165</v>
      </c>
    </row>
    <row r="105" spans="1:10" x14ac:dyDescent="0.3">
      <c r="A105" s="5" t="s">
        <v>1950</v>
      </c>
      <c r="B105" s="26">
        <v>45562</v>
      </c>
      <c r="C105">
        <v>4</v>
      </c>
      <c r="D105">
        <v>1522</v>
      </c>
      <c r="E105">
        <v>1</v>
      </c>
      <c r="F105">
        <v>4</v>
      </c>
      <c r="G105">
        <v>4</v>
      </c>
      <c r="H105" s="27" t="str">
        <f t="shared" si="4"/>
        <v>144</v>
      </c>
      <c r="I105" s="27" t="str">
        <f t="shared" si="3"/>
        <v>14</v>
      </c>
      <c r="J105" t="s">
        <v>2166</v>
      </c>
    </row>
    <row r="106" spans="1:10" x14ac:dyDescent="0.3">
      <c r="A106" s="5" t="s">
        <v>1951</v>
      </c>
      <c r="B106" s="26">
        <v>45533</v>
      </c>
      <c r="C106">
        <v>4</v>
      </c>
      <c r="D106">
        <v>2486</v>
      </c>
      <c r="E106">
        <v>1</v>
      </c>
      <c r="F106">
        <v>4</v>
      </c>
      <c r="G106">
        <v>4</v>
      </c>
      <c r="H106" s="27" t="str">
        <f t="shared" si="4"/>
        <v>144</v>
      </c>
      <c r="I106" s="27" t="str">
        <f t="shared" si="3"/>
        <v>14</v>
      </c>
      <c r="J106" t="s">
        <v>2166</v>
      </c>
    </row>
    <row r="107" spans="1:10" x14ac:dyDescent="0.3">
      <c r="A107" s="5" t="s">
        <v>1952</v>
      </c>
      <c r="B107" s="26">
        <v>45799</v>
      </c>
      <c r="C107">
        <v>4</v>
      </c>
      <c r="D107">
        <v>2173</v>
      </c>
      <c r="E107">
        <v>5</v>
      </c>
      <c r="F107">
        <v>4</v>
      </c>
      <c r="G107">
        <v>4</v>
      </c>
      <c r="H107" s="27" t="str">
        <f t="shared" si="4"/>
        <v>544</v>
      </c>
      <c r="I107" s="27" t="str">
        <f t="shared" si="3"/>
        <v>54</v>
      </c>
      <c r="J107" t="s">
        <v>2165</v>
      </c>
    </row>
    <row r="108" spans="1:10" x14ac:dyDescent="0.3">
      <c r="A108" s="5" t="s">
        <v>1953</v>
      </c>
      <c r="B108" s="26">
        <v>45638</v>
      </c>
      <c r="C108">
        <v>2</v>
      </c>
      <c r="D108">
        <v>1121</v>
      </c>
      <c r="E108">
        <v>2</v>
      </c>
      <c r="F108">
        <v>2</v>
      </c>
      <c r="G108">
        <v>3</v>
      </c>
      <c r="H108" s="27" t="str">
        <f t="shared" si="4"/>
        <v>223</v>
      </c>
      <c r="I108" s="27" t="str">
        <f t="shared" si="3"/>
        <v>22</v>
      </c>
      <c r="J108" t="s">
        <v>2167</v>
      </c>
    </row>
    <row r="109" spans="1:10" x14ac:dyDescent="0.3">
      <c r="A109" s="5" t="s">
        <v>1954</v>
      </c>
      <c r="B109" s="26">
        <v>45490</v>
      </c>
      <c r="C109">
        <v>4</v>
      </c>
      <c r="D109">
        <v>2658</v>
      </c>
      <c r="E109">
        <v>1</v>
      </c>
      <c r="F109">
        <v>4</v>
      </c>
      <c r="G109">
        <v>5</v>
      </c>
      <c r="H109" s="27" t="str">
        <f t="shared" si="4"/>
        <v>145</v>
      </c>
      <c r="I109" s="27" t="str">
        <f t="shared" si="3"/>
        <v>14</v>
      </c>
      <c r="J109" t="s">
        <v>2166</v>
      </c>
    </row>
    <row r="110" spans="1:10" x14ac:dyDescent="0.3">
      <c r="A110" s="5" t="s">
        <v>1955</v>
      </c>
      <c r="B110" s="26">
        <v>45704</v>
      </c>
      <c r="C110">
        <v>5</v>
      </c>
      <c r="D110">
        <v>3052</v>
      </c>
      <c r="E110">
        <v>2</v>
      </c>
      <c r="F110">
        <v>5</v>
      </c>
      <c r="G110">
        <v>5</v>
      </c>
      <c r="H110" s="27" t="str">
        <f t="shared" si="4"/>
        <v>255</v>
      </c>
      <c r="I110" s="27" t="str">
        <f t="shared" si="3"/>
        <v>25</v>
      </c>
      <c r="J110" t="s">
        <v>2167</v>
      </c>
    </row>
    <row r="111" spans="1:10" x14ac:dyDescent="0.3">
      <c r="A111" s="5" t="s">
        <v>1956</v>
      </c>
      <c r="B111" s="26">
        <v>45650</v>
      </c>
      <c r="C111">
        <v>3</v>
      </c>
      <c r="D111">
        <v>1910</v>
      </c>
      <c r="E111">
        <v>2</v>
      </c>
      <c r="F111">
        <v>3</v>
      </c>
      <c r="G111">
        <v>4</v>
      </c>
      <c r="H111" s="27" t="str">
        <f t="shared" si="4"/>
        <v>234</v>
      </c>
      <c r="I111" s="27" t="str">
        <f t="shared" si="3"/>
        <v>23</v>
      </c>
      <c r="J111" t="s">
        <v>2167</v>
      </c>
    </row>
    <row r="112" spans="1:10" x14ac:dyDescent="0.3">
      <c r="A112" s="5" t="s">
        <v>1957</v>
      </c>
      <c r="B112" s="26">
        <v>45741</v>
      </c>
      <c r="C112">
        <v>2</v>
      </c>
      <c r="D112">
        <v>797</v>
      </c>
      <c r="E112">
        <v>3</v>
      </c>
      <c r="F112">
        <v>2</v>
      </c>
      <c r="G112">
        <v>2</v>
      </c>
      <c r="H112" s="27" t="str">
        <f t="shared" si="4"/>
        <v>322</v>
      </c>
      <c r="I112" s="27" t="str">
        <f t="shared" si="3"/>
        <v>32</v>
      </c>
      <c r="J112" t="s">
        <v>2167</v>
      </c>
    </row>
    <row r="113" spans="1:10" x14ac:dyDescent="0.3">
      <c r="A113" s="5" t="s">
        <v>1958</v>
      </c>
      <c r="B113" s="26">
        <v>45473</v>
      </c>
      <c r="C113">
        <v>1</v>
      </c>
      <c r="D113">
        <v>680</v>
      </c>
      <c r="E113">
        <v>1</v>
      </c>
      <c r="F113">
        <v>1</v>
      </c>
      <c r="G113">
        <v>2</v>
      </c>
      <c r="H113" s="27" t="str">
        <f t="shared" si="4"/>
        <v>112</v>
      </c>
      <c r="I113" s="27" t="str">
        <f t="shared" si="3"/>
        <v>11</v>
      </c>
      <c r="J113" t="s">
        <v>2166</v>
      </c>
    </row>
    <row r="114" spans="1:10" x14ac:dyDescent="0.3">
      <c r="A114" s="5" t="s">
        <v>1959</v>
      </c>
      <c r="B114" s="26">
        <v>45653</v>
      </c>
      <c r="C114">
        <v>2</v>
      </c>
      <c r="D114">
        <v>1598</v>
      </c>
      <c r="E114">
        <v>2</v>
      </c>
      <c r="F114">
        <v>2</v>
      </c>
      <c r="G114">
        <v>4</v>
      </c>
      <c r="H114" s="27" t="str">
        <f t="shared" si="4"/>
        <v>224</v>
      </c>
      <c r="I114" s="27" t="str">
        <f t="shared" si="3"/>
        <v>22</v>
      </c>
      <c r="J114" t="s">
        <v>2167</v>
      </c>
    </row>
    <row r="115" spans="1:10" x14ac:dyDescent="0.3">
      <c r="A115" s="5" t="s">
        <v>1960</v>
      </c>
      <c r="B115" s="26">
        <v>45659</v>
      </c>
      <c r="C115">
        <v>2</v>
      </c>
      <c r="D115">
        <v>910</v>
      </c>
      <c r="E115">
        <v>2</v>
      </c>
      <c r="F115">
        <v>2</v>
      </c>
      <c r="G115">
        <v>2</v>
      </c>
      <c r="H115" s="27" t="str">
        <f t="shared" si="4"/>
        <v>222</v>
      </c>
      <c r="I115" s="27" t="str">
        <f t="shared" si="3"/>
        <v>22</v>
      </c>
      <c r="J115" t="s">
        <v>2166</v>
      </c>
    </row>
    <row r="116" spans="1:10" x14ac:dyDescent="0.3">
      <c r="A116" s="5" t="s">
        <v>1961</v>
      </c>
      <c r="B116" s="26">
        <v>45579</v>
      </c>
      <c r="C116">
        <v>4</v>
      </c>
      <c r="D116">
        <v>1384</v>
      </c>
      <c r="E116">
        <v>1</v>
      </c>
      <c r="F116">
        <v>4</v>
      </c>
      <c r="G116">
        <v>3</v>
      </c>
      <c r="H116" s="27" t="str">
        <f t="shared" si="4"/>
        <v>143</v>
      </c>
      <c r="I116" s="27" t="str">
        <f t="shared" si="3"/>
        <v>14</v>
      </c>
      <c r="J116" t="s">
        <v>2166</v>
      </c>
    </row>
    <row r="117" spans="1:10" x14ac:dyDescent="0.3">
      <c r="A117" s="5" t="s">
        <v>1962</v>
      </c>
      <c r="B117" s="26">
        <v>45464</v>
      </c>
      <c r="C117">
        <v>4</v>
      </c>
      <c r="D117">
        <v>1448</v>
      </c>
      <c r="E117">
        <v>1</v>
      </c>
      <c r="F117">
        <v>4</v>
      </c>
      <c r="G117">
        <v>3</v>
      </c>
      <c r="H117" s="27" t="str">
        <f t="shared" si="4"/>
        <v>143</v>
      </c>
      <c r="I117" s="27" t="str">
        <f t="shared" si="3"/>
        <v>14</v>
      </c>
      <c r="J117" t="s">
        <v>2166</v>
      </c>
    </row>
    <row r="118" spans="1:10" x14ac:dyDescent="0.3">
      <c r="A118" s="5" t="s">
        <v>1963</v>
      </c>
      <c r="B118" s="26">
        <v>45751</v>
      </c>
      <c r="C118">
        <v>1</v>
      </c>
      <c r="D118">
        <v>802</v>
      </c>
      <c r="E118">
        <v>3</v>
      </c>
      <c r="F118">
        <v>1</v>
      </c>
      <c r="G118">
        <v>2</v>
      </c>
      <c r="H118" s="27" t="str">
        <f t="shared" si="4"/>
        <v>312</v>
      </c>
      <c r="I118" s="27" t="str">
        <f t="shared" si="3"/>
        <v>31</v>
      </c>
      <c r="J118" t="s">
        <v>2167</v>
      </c>
    </row>
    <row r="119" spans="1:10" x14ac:dyDescent="0.3">
      <c r="A119" s="5" t="s">
        <v>1964</v>
      </c>
      <c r="B119" s="26">
        <v>45434</v>
      </c>
      <c r="C119">
        <v>2</v>
      </c>
      <c r="D119">
        <v>1082</v>
      </c>
      <c r="E119">
        <v>1</v>
      </c>
      <c r="F119">
        <v>2</v>
      </c>
      <c r="G119">
        <v>3</v>
      </c>
      <c r="H119" s="27" t="str">
        <f t="shared" si="4"/>
        <v>123</v>
      </c>
      <c r="I119" s="27" t="str">
        <f t="shared" si="3"/>
        <v>12</v>
      </c>
      <c r="J119" t="s">
        <v>2166</v>
      </c>
    </row>
    <row r="120" spans="1:10" x14ac:dyDescent="0.3">
      <c r="A120" s="5" t="s">
        <v>1965</v>
      </c>
      <c r="B120" s="26">
        <v>45447</v>
      </c>
      <c r="C120">
        <v>4</v>
      </c>
      <c r="D120">
        <v>2381</v>
      </c>
      <c r="E120">
        <v>1</v>
      </c>
      <c r="F120">
        <v>4</v>
      </c>
      <c r="G120">
        <v>4</v>
      </c>
      <c r="H120" s="27" t="str">
        <f t="shared" si="4"/>
        <v>144</v>
      </c>
      <c r="I120" s="27" t="str">
        <f t="shared" si="3"/>
        <v>14</v>
      </c>
      <c r="J120" t="s">
        <v>2166</v>
      </c>
    </row>
    <row r="121" spans="1:10" x14ac:dyDescent="0.3">
      <c r="A121" s="5" t="s">
        <v>1966</v>
      </c>
      <c r="B121" s="26">
        <v>45656</v>
      </c>
      <c r="C121">
        <v>3</v>
      </c>
      <c r="D121">
        <v>1252</v>
      </c>
      <c r="E121">
        <v>2</v>
      </c>
      <c r="F121">
        <v>3</v>
      </c>
      <c r="G121">
        <v>3</v>
      </c>
      <c r="H121" s="27" t="str">
        <f t="shared" si="4"/>
        <v>233</v>
      </c>
      <c r="I121" s="27" t="str">
        <f t="shared" si="3"/>
        <v>23</v>
      </c>
      <c r="J121" t="s">
        <v>2167</v>
      </c>
    </row>
    <row r="122" spans="1:10" x14ac:dyDescent="0.3">
      <c r="A122" s="5" t="s">
        <v>1967</v>
      </c>
      <c r="B122" s="26">
        <v>45718</v>
      </c>
      <c r="C122">
        <v>3</v>
      </c>
      <c r="D122">
        <v>1515</v>
      </c>
      <c r="E122">
        <v>3</v>
      </c>
      <c r="F122">
        <v>3</v>
      </c>
      <c r="G122">
        <v>4</v>
      </c>
      <c r="H122" s="27" t="str">
        <f t="shared" si="4"/>
        <v>334</v>
      </c>
      <c r="I122" s="27" t="str">
        <f t="shared" si="3"/>
        <v>33</v>
      </c>
      <c r="J122" t="s">
        <v>2165</v>
      </c>
    </row>
    <row r="123" spans="1:10" x14ac:dyDescent="0.3">
      <c r="A123" s="5" t="s">
        <v>1968</v>
      </c>
      <c r="B123" s="26">
        <v>45661</v>
      </c>
      <c r="C123">
        <v>1</v>
      </c>
      <c r="D123">
        <v>397</v>
      </c>
      <c r="E123">
        <v>2</v>
      </c>
      <c r="F123">
        <v>1</v>
      </c>
      <c r="G123">
        <v>1</v>
      </c>
      <c r="H123" s="27" t="str">
        <f t="shared" si="4"/>
        <v>211</v>
      </c>
      <c r="I123" s="27" t="str">
        <f t="shared" si="3"/>
        <v>21</v>
      </c>
      <c r="J123" t="s">
        <v>2166</v>
      </c>
    </row>
    <row r="124" spans="1:10" x14ac:dyDescent="0.3">
      <c r="A124" s="5" t="s">
        <v>1969</v>
      </c>
      <c r="B124" s="26">
        <v>45667</v>
      </c>
      <c r="C124">
        <v>3</v>
      </c>
      <c r="D124">
        <v>1336</v>
      </c>
      <c r="E124">
        <v>2</v>
      </c>
      <c r="F124">
        <v>3</v>
      </c>
      <c r="G124">
        <v>3</v>
      </c>
      <c r="H124" s="27" t="str">
        <f t="shared" si="4"/>
        <v>233</v>
      </c>
      <c r="I124" s="27" t="str">
        <f t="shared" si="3"/>
        <v>23</v>
      </c>
      <c r="J124" t="s">
        <v>2167</v>
      </c>
    </row>
    <row r="125" spans="1:10" x14ac:dyDescent="0.3">
      <c r="A125" s="5" t="s">
        <v>1970</v>
      </c>
      <c r="B125" s="26">
        <v>45668</v>
      </c>
      <c r="C125">
        <v>5</v>
      </c>
      <c r="D125">
        <v>2812</v>
      </c>
      <c r="E125">
        <v>2</v>
      </c>
      <c r="F125">
        <v>5</v>
      </c>
      <c r="G125">
        <v>5</v>
      </c>
      <c r="H125" s="27" t="str">
        <f t="shared" si="4"/>
        <v>255</v>
      </c>
      <c r="I125" s="27" t="str">
        <f t="shared" si="3"/>
        <v>25</v>
      </c>
      <c r="J125" t="s">
        <v>2167</v>
      </c>
    </row>
    <row r="126" spans="1:10" x14ac:dyDescent="0.3">
      <c r="A126" s="5" t="s">
        <v>1971</v>
      </c>
      <c r="B126" s="26">
        <v>45498</v>
      </c>
      <c r="C126">
        <v>1</v>
      </c>
      <c r="D126">
        <v>589</v>
      </c>
      <c r="E126">
        <v>1</v>
      </c>
      <c r="F126">
        <v>1</v>
      </c>
      <c r="G126">
        <v>2</v>
      </c>
      <c r="H126" s="27" t="str">
        <f t="shared" si="4"/>
        <v>112</v>
      </c>
      <c r="I126" s="27" t="str">
        <f t="shared" si="3"/>
        <v>11</v>
      </c>
      <c r="J126" t="s">
        <v>2166</v>
      </c>
    </row>
    <row r="127" spans="1:10" x14ac:dyDescent="0.3">
      <c r="A127" s="5" t="s">
        <v>1972</v>
      </c>
      <c r="B127" s="26">
        <v>45445</v>
      </c>
      <c r="C127">
        <v>4</v>
      </c>
      <c r="D127">
        <v>1899</v>
      </c>
      <c r="E127">
        <v>1</v>
      </c>
      <c r="F127">
        <v>4</v>
      </c>
      <c r="G127">
        <v>4</v>
      </c>
      <c r="H127" s="27" t="str">
        <f t="shared" si="4"/>
        <v>144</v>
      </c>
      <c r="I127" s="27" t="str">
        <f t="shared" si="3"/>
        <v>14</v>
      </c>
      <c r="J127" t="s">
        <v>2166</v>
      </c>
    </row>
    <row r="128" spans="1:10" x14ac:dyDescent="0.3">
      <c r="A128" s="5" t="s">
        <v>1973</v>
      </c>
      <c r="B128" s="26">
        <v>45637</v>
      </c>
      <c r="C128">
        <v>2</v>
      </c>
      <c r="D128">
        <v>610</v>
      </c>
      <c r="E128">
        <v>2</v>
      </c>
      <c r="F128">
        <v>2</v>
      </c>
      <c r="G128">
        <v>2</v>
      </c>
      <c r="H128" s="27" t="str">
        <f t="shared" si="4"/>
        <v>222</v>
      </c>
      <c r="I128" s="27" t="str">
        <f t="shared" si="3"/>
        <v>22</v>
      </c>
      <c r="J128" t="s">
        <v>2166</v>
      </c>
    </row>
    <row r="129" spans="1:10" x14ac:dyDescent="0.3">
      <c r="A129" s="5" t="s">
        <v>1974</v>
      </c>
      <c r="B129" s="26">
        <v>45538</v>
      </c>
      <c r="C129">
        <v>5</v>
      </c>
      <c r="D129">
        <v>2592</v>
      </c>
      <c r="E129">
        <v>1</v>
      </c>
      <c r="F129">
        <v>5</v>
      </c>
      <c r="G129">
        <v>5</v>
      </c>
      <c r="H129" s="27" t="str">
        <f t="shared" si="4"/>
        <v>155</v>
      </c>
      <c r="I129" s="27" t="str">
        <f t="shared" si="3"/>
        <v>15</v>
      </c>
      <c r="J129" t="s">
        <v>2166</v>
      </c>
    </row>
    <row r="130" spans="1:10" x14ac:dyDescent="0.3">
      <c r="A130" s="5" t="s">
        <v>1975</v>
      </c>
      <c r="B130" s="26">
        <v>45690</v>
      </c>
      <c r="C130">
        <v>2</v>
      </c>
      <c r="D130">
        <v>740</v>
      </c>
      <c r="E130">
        <v>2</v>
      </c>
      <c r="F130">
        <v>2</v>
      </c>
      <c r="G130">
        <v>2</v>
      </c>
      <c r="H130" s="27" t="str">
        <f t="shared" si="4"/>
        <v>222</v>
      </c>
      <c r="I130" s="27" t="str">
        <f t="shared" si="3"/>
        <v>22</v>
      </c>
      <c r="J130" t="s">
        <v>2166</v>
      </c>
    </row>
    <row r="131" spans="1:10" x14ac:dyDescent="0.3">
      <c r="A131" s="5" t="s">
        <v>1976</v>
      </c>
      <c r="B131" s="26">
        <v>45465</v>
      </c>
      <c r="C131">
        <v>2</v>
      </c>
      <c r="D131">
        <v>1633</v>
      </c>
      <c r="E131">
        <v>1</v>
      </c>
      <c r="F131">
        <v>2</v>
      </c>
      <c r="G131">
        <v>4</v>
      </c>
      <c r="H131" s="27" t="str">
        <f t="shared" si="4"/>
        <v>124</v>
      </c>
      <c r="I131" s="27" t="str">
        <f t="shared" si="3"/>
        <v>12</v>
      </c>
      <c r="J131" t="s">
        <v>2166</v>
      </c>
    </row>
    <row r="132" spans="1:10" x14ac:dyDescent="0.3">
      <c r="A132" s="5" t="s">
        <v>1977</v>
      </c>
      <c r="B132" s="26">
        <v>45442</v>
      </c>
      <c r="C132">
        <v>5</v>
      </c>
      <c r="D132">
        <v>2830</v>
      </c>
      <c r="E132">
        <v>1</v>
      </c>
      <c r="F132">
        <v>5</v>
      </c>
      <c r="G132">
        <v>5</v>
      </c>
      <c r="H132" s="27" t="str">
        <f t="shared" si="4"/>
        <v>155</v>
      </c>
      <c r="I132" s="27" t="str">
        <f t="shared" ref="I132:I195" si="5">_xlfn.CONCAT(E132,F132)</f>
        <v>15</v>
      </c>
      <c r="J132" t="s">
        <v>2166</v>
      </c>
    </row>
    <row r="133" spans="1:10" x14ac:dyDescent="0.3">
      <c r="A133" s="5" t="s">
        <v>1978</v>
      </c>
      <c r="B133" s="26">
        <v>45439</v>
      </c>
      <c r="C133">
        <v>4</v>
      </c>
      <c r="D133">
        <v>2506</v>
      </c>
      <c r="E133">
        <v>1</v>
      </c>
      <c r="F133">
        <v>4</v>
      </c>
      <c r="G133">
        <v>5</v>
      </c>
      <c r="H133" s="27" t="str">
        <f t="shared" si="4"/>
        <v>145</v>
      </c>
      <c r="I133" s="27" t="str">
        <f t="shared" si="5"/>
        <v>14</v>
      </c>
      <c r="J133" t="s">
        <v>2166</v>
      </c>
    </row>
    <row r="134" spans="1:10" x14ac:dyDescent="0.3">
      <c r="A134" s="5" t="s">
        <v>1979</v>
      </c>
      <c r="B134" s="26">
        <v>45614</v>
      </c>
      <c r="C134">
        <v>3</v>
      </c>
      <c r="D134">
        <v>1827</v>
      </c>
      <c r="E134">
        <v>1</v>
      </c>
      <c r="F134">
        <v>3</v>
      </c>
      <c r="G134">
        <v>4</v>
      </c>
      <c r="H134" s="27" t="str">
        <f t="shared" si="4"/>
        <v>134</v>
      </c>
      <c r="I134" s="27" t="str">
        <f t="shared" si="5"/>
        <v>13</v>
      </c>
      <c r="J134" t="s">
        <v>2166</v>
      </c>
    </row>
    <row r="135" spans="1:10" x14ac:dyDescent="0.3">
      <c r="A135" s="5" t="s">
        <v>1980</v>
      </c>
      <c r="B135" s="26">
        <v>45605</v>
      </c>
      <c r="C135">
        <v>5</v>
      </c>
      <c r="D135">
        <v>1921</v>
      </c>
      <c r="E135">
        <v>1</v>
      </c>
      <c r="F135">
        <v>5</v>
      </c>
      <c r="G135">
        <v>4</v>
      </c>
      <c r="H135" s="27" t="str">
        <f t="shared" si="4"/>
        <v>154</v>
      </c>
      <c r="I135" s="27" t="str">
        <f t="shared" si="5"/>
        <v>15</v>
      </c>
      <c r="J135" t="s">
        <v>2166</v>
      </c>
    </row>
    <row r="136" spans="1:10" x14ac:dyDescent="0.3">
      <c r="A136" s="5" t="s">
        <v>1981</v>
      </c>
      <c r="B136" s="26">
        <v>45744</v>
      </c>
      <c r="C136">
        <v>2</v>
      </c>
      <c r="D136">
        <v>1234</v>
      </c>
      <c r="E136">
        <v>3</v>
      </c>
      <c r="F136">
        <v>2</v>
      </c>
      <c r="G136">
        <v>3</v>
      </c>
      <c r="H136" s="27" t="str">
        <f t="shared" ref="H136:H199" si="6">E136&amp;F136&amp;G136</f>
        <v>323</v>
      </c>
      <c r="I136" s="27" t="str">
        <f t="shared" si="5"/>
        <v>32</v>
      </c>
      <c r="J136" t="s">
        <v>2167</v>
      </c>
    </row>
    <row r="137" spans="1:10" x14ac:dyDescent="0.3">
      <c r="A137" s="5" t="s">
        <v>1982</v>
      </c>
      <c r="B137" s="26">
        <v>45687</v>
      </c>
      <c r="C137">
        <v>5</v>
      </c>
      <c r="D137">
        <v>2313</v>
      </c>
      <c r="E137">
        <v>2</v>
      </c>
      <c r="F137">
        <v>5</v>
      </c>
      <c r="G137">
        <v>4</v>
      </c>
      <c r="H137" s="27" t="str">
        <f t="shared" si="6"/>
        <v>254</v>
      </c>
      <c r="I137" s="27" t="str">
        <f t="shared" si="5"/>
        <v>25</v>
      </c>
      <c r="J137" t="s">
        <v>2167</v>
      </c>
    </row>
    <row r="138" spans="1:10" x14ac:dyDescent="0.3">
      <c r="A138" s="5" t="s">
        <v>1983</v>
      </c>
      <c r="B138" s="26">
        <v>45464</v>
      </c>
      <c r="C138">
        <v>3</v>
      </c>
      <c r="D138">
        <v>1546</v>
      </c>
      <c r="E138">
        <v>1</v>
      </c>
      <c r="F138">
        <v>3</v>
      </c>
      <c r="G138">
        <v>4</v>
      </c>
      <c r="H138" s="27" t="str">
        <f t="shared" si="6"/>
        <v>134</v>
      </c>
      <c r="I138" s="27" t="str">
        <f t="shared" si="5"/>
        <v>13</v>
      </c>
      <c r="J138" t="s">
        <v>2166</v>
      </c>
    </row>
    <row r="139" spans="1:10" x14ac:dyDescent="0.3">
      <c r="A139" s="5" t="s">
        <v>1984</v>
      </c>
      <c r="B139" s="26">
        <v>45582</v>
      </c>
      <c r="C139">
        <v>2</v>
      </c>
      <c r="D139">
        <v>1025</v>
      </c>
      <c r="E139">
        <v>1</v>
      </c>
      <c r="F139">
        <v>2</v>
      </c>
      <c r="G139">
        <v>3</v>
      </c>
      <c r="H139" s="27" t="str">
        <f t="shared" si="6"/>
        <v>123</v>
      </c>
      <c r="I139" s="27" t="str">
        <f t="shared" si="5"/>
        <v>12</v>
      </c>
      <c r="J139" t="s">
        <v>2166</v>
      </c>
    </row>
    <row r="140" spans="1:10" x14ac:dyDescent="0.3">
      <c r="A140" s="5" t="s">
        <v>1985</v>
      </c>
      <c r="B140" s="26">
        <v>45497</v>
      </c>
      <c r="C140">
        <v>2</v>
      </c>
      <c r="D140">
        <v>1457</v>
      </c>
      <c r="E140">
        <v>1</v>
      </c>
      <c r="F140">
        <v>2</v>
      </c>
      <c r="G140">
        <v>3</v>
      </c>
      <c r="H140" s="27" t="str">
        <f t="shared" si="6"/>
        <v>123</v>
      </c>
      <c r="I140" s="27" t="str">
        <f t="shared" si="5"/>
        <v>12</v>
      </c>
      <c r="J140" t="s">
        <v>2166</v>
      </c>
    </row>
    <row r="141" spans="1:10" x14ac:dyDescent="0.3">
      <c r="A141" s="5" t="s">
        <v>1986</v>
      </c>
      <c r="B141" s="26">
        <v>45685</v>
      </c>
      <c r="C141">
        <v>2</v>
      </c>
      <c r="D141">
        <v>1304</v>
      </c>
      <c r="E141">
        <v>2</v>
      </c>
      <c r="F141">
        <v>2</v>
      </c>
      <c r="G141">
        <v>3</v>
      </c>
      <c r="H141" s="27" t="str">
        <f t="shared" si="6"/>
        <v>223</v>
      </c>
      <c r="I141" s="27" t="str">
        <f t="shared" si="5"/>
        <v>22</v>
      </c>
      <c r="J141" t="s">
        <v>2167</v>
      </c>
    </row>
    <row r="142" spans="1:10" x14ac:dyDescent="0.3">
      <c r="A142" s="5" t="s">
        <v>1987</v>
      </c>
      <c r="B142" s="26">
        <v>45529</v>
      </c>
      <c r="C142">
        <v>5</v>
      </c>
      <c r="D142">
        <v>2085</v>
      </c>
      <c r="E142">
        <v>1</v>
      </c>
      <c r="F142">
        <v>5</v>
      </c>
      <c r="G142">
        <v>4</v>
      </c>
      <c r="H142" s="27" t="str">
        <f t="shared" si="6"/>
        <v>154</v>
      </c>
      <c r="I142" s="27" t="str">
        <f t="shared" si="5"/>
        <v>15</v>
      </c>
      <c r="J142" t="s">
        <v>2166</v>
      </c>
    </row>
    <row r="143" spans="1:10" x14ac:dyDescent="0.3">
      <c r="A143" s="5" t="s">
        <v>1988</v>
      </c>
      <c r="B143" s="26">
        <v>45527</v>
      </c>
      <c r="C143">
        <v>3</v>
      </c>
      <c r="D143">
        <v>1591</v>
      </c>
      <c r="E143">
        <v>1</v>
      </c>
      <c r="F143">
        <v>3</v>
      </c>
      <c r="G143">
        <v>4</v>
      </c>
      <c r="H143" s="27" t="str">
        <f t="shared" si="6"/>
        <v>134</v>
      </c>
      <c r="I143" s="27" t="str">
        <f t="shared" si="5"/>
        <v>13</v>
      </c>
      <c r="J143" t="s">
        <v>2166</v>
      </c>
    </row>
    <row r="144" spans="1:10" x14ac:dyDescent="0.3">
      <c r="A144" s="5" t="s">
        <v>1989</v>
      </c>
      <c r="B144" s="26">
        <v>45795</v>
      </c>
      <c r="C144">
        <v>2</v>
      </c>
      <c r="D144">
        <v>1488</v>
      </c>
      <c r="E144">
        <v>4</v>
      </c>
      <c r="F144">
        <v>2</v>
      </c>
      <c r="G144">
        <v>3</v>
      </c>
      <c r="H144" s="27" t="str">
        <f t="shared" si="6"/>
        <v>423</v>
      </c>
      <c r="I144" s="27" t="str">
        <f t="shared" si="5"/>
        <v>42</v>
      </c>
      <c r="J144" t="s">
        <v>2165</v>
      </c>
    </row>
    <row r="145" spans="1:10" x14ac:dyDescent="0.3">
      <c r="A145" s="5" t="s">
        <v>1990</v>
      </c>
      <c r="B145" s="26">
        <v>45639</v>
      </c>
      <c r="C145">
        <v>3</v>
      </c>
      <c r="D145">
        <v>1226</v>
      </c>
      <c r="E145">
        <v>2</v>
      </c>
      <c r="F145">
        <v>3</v>
      </c>
      <c r="G145">
        <v>3</v>
      </c>
      <c r="H145" s="27" t="str">
        <f t="shared" si="6"/>
        <v>233</v>
      </c>
      <c r="I145" s="27" t="str">
        <f t="shared" si="5"/>
        <v>23</v>
      </c>
      <c r="J145" t="s">
        <v>2167</v>
      </c>
    </row>
    <row r="146" spans="1:10" x14ac:dyDescent="0.3">
      <c r="A146" s="5" t="s">
        <v>1991</v>
      </c>
      <c r="B146" s="26">
        <v>45749</v>
      </c>
      <c r="C146">
        <v>1</v>
      </c>
      <c r="D146">
        <v>500</v>
      </c>
      <c r="E146">
        <v>3</v>
      </c>
      <c r="F146">
        <v>1</v>
      </c>
      <c r="G146">
        <v>2</v>
      </c>
      <c r="H146" s="27" t="str">
        <f t="shared" si="6"/>
        <v>312</v>
      </c>
      <c r="I146" s="27" t="str">
        <f t="shared" si="5"/>
        <v>31</v>
      </c>
      <c r="J146" t="s">
        <v>2167</v>
      </c>
    </row>
    <row r="147" spans="1:10" x14ac:dyDescent="0.3">
      <c r="A147" s="5" t="s">
        <v>1992</v>
      </c>
      <c r="B147" s="26">
        <v>45518</v>
      </c>
      <c r="C147">
        <v>1</v>
      </c>
      <c r="D147">
        <v>545</v>
      </c>
      <c r="E147">
        <v>1</v>
      </c>
      <c r="F147">
        <v>1</v>
      </c>
      <c r="G147">
        <v>2</v>
      </c>
      <c r="H147" s="27" t="str">
        <f t="shared" si="6"/>
        <v>112</v>
      </c>
      <c r="I147" s="27" t="str">
        <f t="shared" si="5"/>
        <v>11</v>
      </c>
      <c r="J147" t="s">
        <v>2166</v>
      </c>
    </row>
    <row r="148" spans="1:10" x14ac:dyDescent="0.3">
      <c r="A148" s="5" t="s">
        <v>1993</v>
      </c>
      <c r="B148" s="26">
        <v>45497</v>
      </c>
      <c r="C148">
        <v>1</v>
      </c>
      <c r="D148">
        <v>854</v>
      </c>
      <c r="E148">
        <v>1</v>
      </c>
      <c r="F148">
        <v>1</v>
      </c>
      <c r="G148">
        <v>2</v>
      </c>
      <c r="H148" s="27" t="str">
        <f t="shared" si="6"/>
        <v>112</v>
      </c>
      <c r="I148" s="27" t="str">
        <f t="shared" si="5"/>
        <v>11</v>
      </c>
      <c r="J148" t="s">
        <v>2166</v>
      </c>
    </row>
    <row r="149" spans="1:10" x14ac:dyDescent="0.3">
      <c r="A149" s="5" t="s">
        <v>1994</v>
      </c>
      <c r="B149" s="26">
        <v>45705</v>
      </c>
      <c r="C149">
        <v>1</v>
      </c>
      <c r="D149">
        <v>348</v>
      </c>
      <c r="E149">
        <v>2</v>
      </c>
      <c r="F149">
        <v>1</v>
      </c>
      <c r="G149">
        <v>1</v>
      </c>
      <c r="H149" s="27" t="str">
        <f t="shared" si="6"/>
        <v>211</v>
      </c>
      <c r="I149" s="27" t="str">
        <f t="shared" si="5"/>
        <v>21</v>
      </c>
      <c r="J149" t="s">
        <v>2166</v>
      </c>
    </row>
    <row r="150" spans="1:10" x14ac:dyDescent="0.3">
      <c r="A150" s="5" t="s">
        <v>1995</v>
      </c>
      <c r="B150" s="26">
        <v>45658</v>
      </c>
      <c r="C150">
        <v>3</v>
      </c>
      <c r="D150">
        <v>2032</v>
      </c>
      <c r="E150">
        <v>2</v>
      </c>
      <c r="F150">
        <v>3</v>
      </c>
      <c r="G150">
        <v>4</v>
      </c>
      <c r="H150" s="27" t="str">
        <f t="shared" si="6"/>
        <v>234</v>
      </c>
      <c r="I150" s="27" t="str">
        <f t="shared" si="5"/>
        <v>23</v>
      </c>
      <c r="J150" t="s">
        <v>2167</v>
      </c>
    </row>
    <row r="151" spans="1:10" x14ac:dyDescent="0.3">
      <c r="A151" s="5" t="s">
        <v>1996</v>
      </c>
      <c r="B151" s="26">
        <v>45488</v>
      </c>
      <c r="C151">
        <v>3</v>
      </c>
      <c r="D151">
        <v>1789</v>
      </c>
      <c r="E151">
        <v>1</v>
      </c>
      <c r="F151">
        <v>3</v>
      </c>
      <c r="G151">
        <v>4</v>
      </c>
      <c r="H151" s="27" t="str">
        <f t="shared" si="6"/>
        <v>134</v>
      </c>
      <c r="I151" s="27" t="str">
        <f t="shared" si="5"/>
        <v>13</v>
      </c>
      <c r="J151" t="s">
        <v>2166</v>
      </c>
    </row>
    <row r="152" spans="1:10" x14ac:dyDescent="0.3">
      <c r="A152" s="5" t="s">
        <v>1997</v>
      </c>
      <c r="B152" s="26">
        <v>45552</v>
      </c>
      <c r="C152">
        <v>1</v>
      </c>
      <c r="D152">
        <v>319</v>
      </c>
      <c r="E152">
        <v>1</v>
      </c>
      <c r="F152">
        <v>1</v>
      </c>
      <c r="G152">
        <v>1</v>
      </c>
      <c r="H152" s="27" t="str">
        <f t="shared" si="6"/>
        <v>111</v>
      </c>
      <c r="I152" s="27" t="str">
        <f t="shared" si="5"/>
        <v>11</v>
      </c>
      <c r="J152" t="s">
        <v>2166</v>
      </c>
    </row>
    <row r="153" spans="1:10" x14ac:dyDescent="0.3">
      <c r="A153" s="5" t="s">
        <v>1998</v>
      </c>
      <c r="B153" s="26">
        <v>45631</v>
      </c>
      <c r="C153">
        <v>2</v>
      </c>
      <c r="D153">
        <v>591</v>
      </c>
      <c r="E153">
        <v>2</v>
      </c>
      <c r="F153">
        <v>2</v>
      </c>
      <c r="G153">
        <v>2</v>
      </c>
      <c r="H153" s="27" t="str">
        <f t="shared" si="6"/>
        <v>222</v>
      </c>
      <c r="I153" s="27" t="str">
        <f t="shared" si="5"/>
        <v>22</v>
      </c>
      <c r="J153" t="s">
        <v>2166</v>
      </c>
    </row>
    <row r="154" spans="1:10" x14ac:dyDescent="0.3">
      <c r="A154" s="5" t="s">
        <v>1999</v>
      </c>
      <c r="B154" s="26">
        <v>45675</v>
      </c>
      <c r="C154">
        <v>1</v>
      </c>
      <c r="D154">
        <v>458</v>
      </c>
      <c r="E154">
        <v>2</v>
      </c>
      <c r="F154">
        <v>1</v>
      </c>
      <c r="G154">
        <v>1</v>
      </c>
      <c r="H154" s="27" t="str">
        <f t="shared" si="6"/>
        <v>211</v>
      </c>
      <c r="I154" s="27" t="str">
        <f t="shared" si="5"/>
        <v>21</v>
      </c>
      <c r="J154" t="s">
        <v>2166</v>
      </c>
    </row>
    <row r="155" spans="1:10" x14ac:dyDescent="0.3">
      <c r="A155" s="5" t="s">
        <v>2000</v>
      </c>
      <c r="B155" s="26">
        <v>45747</v>
      </c>
      <c r="C155">
        <v>2</v>
      </c>
      <c r="D155">
        <v>1651</v>
      </c>
      <c r="E155">
        <v>3</v>
      </c>
      <c r="F155">
        <v>2</v>
      </c>
      <c r="G155">
        <v>4</v>
      </c>
      <c r="H155" s="27" t="str">
        <f t="shared" si="6"/>
        <v>324</v>
      </c>
      <c r="I155" s="27" t="str">
        <f t="shared" si="5"/>
        <v>32</v>
      </c>
      <c r="J155" t="s">
        <v>2167</v>
      </c>
    </row>
    <row r="156" spans="1:10" x14ac:dyDescent="0.3">
      <c r="A156" s="5" t="s">
        <v>2001</v>
      </c>
      <c r="B156" s="26">
        <v>45439</v>
      </c>
      <c r="C156">
        <v>2</v>
      </c>
      <c r="D156">
        <v>964</v>
      </c>
      <c r="E156">
        <v>1</v>
      </c>
      <c r="F156">
        <v>2</v>
      </c>
      <c r="G156">
        <v>2</v>
      </c>
      <c r="H156" s="27" t="str">
        <f t="shared" si="6"/>
        <v>122</v>
      </c>
      <c r="I156" s="27" t="str">
        <f t="shared" si="5"/>
        <v>12</v>
      </c>
      <c r="J156" t="s">
        <v>2166</v>
      </c>
    </row>
    <row r="157" spans="1:10" x14ac:dyDescent="0.3">
      <c r="A157" s="5" t="s">
        <v>2002</v>
      </c>
      <c r="B157" s="26">
        <v>45575</v>
      </c>
      <c r="C157">
        <v>5</v>
      </c>
      <c r="D157">
        <v>3729</v>
      </c>
      <c r="E157">
        <v>1</v>
      </c>
      <c r="F157">
        <v>5</v>
      </c>
      <c r="G157">
        <v>5</v>
      </c>
      <c r="H157" s="27" t="str">
        <f t="shared" si="6"/>
        <v>155</v>
      </c>
      <c r="I157" s="27" t="str">
        <f t="shared" si="5"/>
        <v>15</v>
      </c>
      <c r="J157" t="s">
        <v>2166</v>
      </c>
    </row>
    <row r="158" spans="1:10" x14ac:dyDescent="0.3">
      <c r="A158" s="5" t="s">
        <v>2003</v>
      </c>
      <c r="B158" s="26">
        <v>45563</v>
      </c>
      <c r="C158">
        <v>5</v>
      </c>
      <c r="D158">
        <v>2664</v>
      </c>
      <c r="E158">
        <v>1</v>
      </c>
      <c r="F158">
        <v>5</v>
      </c>
      <c r="G158">
        <v>5</v>
      </c>
      <c r="H158" s="27" t="str">
        <f t="shared" si="6"/>
        <v>155</v>
      </c>
      <c r="I158" s="27" t="str">
        <f t="shared" si="5"/>
        <v>15</v>
      </c>
      <c r="J158" t="s">
        <v>2166</v>
      </c>
    </row>
    <row r="159" spans="1:10" x14ac:dyDescent="0.3">
      <c r="A159" s="5" t="s">
        <v>2004</v>
      </c>
      <c r="B159" s="26">
        <v>45448</v>
      </c>
      <c r="C159">
        <v>3</v>
      </c>
      <c r="D159">
        <v>1466</v>
      </c>
      <c r="E159">
        <v>1</v>
      </c>
      <c r="F159">
        <v>3</v>
      </c>
      <c r="G159">
        <v>3</v>
      </c>
      <c r="H159" s="27" t="str">
        <f t="shared" si="6"/>
        <v>133</v>
      </c>
      <c r="I159" s="27" t="str">
        <f t="shared" si="5"/>
        <v>13</v>
      </c>
      <c r="J159" t="s">
        <v>2166</v>
      </c>
    </row>
    <row r="160" spans="1:10" x14ac:dyDescent="0.3">
      <c r="A160" s="5" t="s">
        <v>2005</v>
      </c>
      <c r="B160" s="26">
        <v>45444</v>
      </c>
      <c r="C160">
        <v>1</v>
      </c>
      <c r="D160">
        <v>635</v>
      </c>
      <c r="E160">
        <v>1</v>
      </c>
      <c r="F160">
        <v>1</v>
      </c>
      <c r="G160">
        <v>2</v>
      </c>
      <c r="H160" s="27" t="str">
        <f t="shared" si="6"/>
        <v>112</v>
      </c>
      <c r="I160" s="27" t="str">
        <f t="shared" si="5"/>
        <v>11</v>
      </c>
      <c r="J160" t="s">
        <v>2166</v>
      </c>
    </row>
    <row r="161" spans="1:10" x14ac:dyDescent="0.3">
      <c r="A161" s="5" t="s">
        <v>2006</v>
      </c>
      <c r="B161" s="26">
        <v>45497</v>
      </c>
      <c r="C161">
        <v>4</v>
      </c>
      <c r="D161">
        <v>1845</v>
      </c>
      <c r="E161">
        <v>1</v>
      </c>
      <c r="F161">
        <v>4</v>
      </c>
      <c r="G161">
        <v>4</v>
      </c>
      <c r="H161" s="27" t="str">
        <f t="shared" si="6"/>
        <v>144</v>
      </c>
      <c r="I161" s="27" t="str">
        <f t="shared" si="5"/>
        <v>14</v>
      </c>
      <c r="J161" t="s">
        <v>2166</v>
      </c>
    </row>
    <row r="162" spans="1:10" x14ac:dyDescent="0.3">
      <c r="A162" s="5" t="s">
        <v>2007</v>
      </c>
      <c r="B162" s="26">
        <v>45539</v>
      </c>
      <c r="C162">
        <v>1</v>
      </c>
      <c r="D162">
        <v>504</v>
      </c>
      <c r="E162">
        <v>1</v>
      </c>
      <c r="F162">
        <v>1</v>
      </c>
      <c r="G162">
        <v>2</v>
      </c>
      <c r="H162" s="27" t="str">
        <f t="shared" si="6"/>
        <v>112</v>
      </c>
      <c r="I162" s="27" t="str">
        <f t="shared" si="5"/>
        <v>11</v>
      </c>
      <c r="J162" t="s">
        <v>2166</v>
      </c>
    </row>
    <row r="163" spans="1:10" x14ac:dyDescent="0.3">
      <c r="A163" s="5" t="s">
        <v>2008</v>
      </c>
      <c r="B163" s="26">
        <v>45749</v>
      </c>
      <c r="C163">
        <v>2</v>
      </c>
      <c r="D163">
        <v>1609</v>
      </c>
      <c r="E163">
        <v>3</v>
      </c>
      <c r="F163">
        <v>2</v>
      </c>
      <c r="G163">
        <v>4</v>
      </c>
      <c r="H163" s="27" t="str">
        <f t="shared" si="6"/>
        <v>324</v>
      </c>
      <c r="I163" s="27" t="str">
        <f t="shared" si="5"/>
        <v>32</v>
      </c>
      <c r="J163" t="s">
        <v>2167</v>
      </c>
    </row>
    <row r="164" spans="1:10" x14ac:dyDescent="0.3">
      <c r="A164" s="5" t="s">
        <v>2009</v>
      </c>
      <c r="B164" s="26">
        <v>45694</v>
      </c>
      <c r="C164">
        <v>1</v>
      </c>
      <c r="D164">
        <v>926</v>
      </c>
      <c r="E164">
        <v>2</v>
      </c>
      <c r="F164">
        <v>1</v>
      </c>
      <c r="G164">
        <v>2</v>
      </c>
      <c r="H164" s="27" t="str">
        <f t="shared" si="6"/>
        <v>212</v>
      </c>
      <c r="I164" s="27" t="str">
        <f t="shared" si="5"/>
        <v>21</v>
      </c>
      <c r="J164" t="s">
        <v>2166</v>
      </c>
    </row>
    <row r="165" spans="1:10" x14ac:dyDescent="0.3">
      <c r="A165" s="5" t="s">
        <v>2010</v>
      </c>
      <c r="B165" s="26">
        <v>45586</v>
      </c>
      <c r="C165">
        <v>5</v>
      </c>
      <c r="D165">
        <v>2571</v>
      </c>
      <c r="E165">
        <v>1</v>
      </c>
      <c r="F165">
        <v>5</v>
      </c>
      <c r="G165">
        <v>5</v>
      </c>
      <c r="H165" s="27" t="str">
        <f t="shared" si="6"/>
        <v>155</v>
      </c>
      <c r="I165" s="27" t="str">
        <f t="shared" si="5"/>
        <v>15</v>
      </c>
      <c r="J165" t="s">
        <v>2166</v>
      </c>
    </row>
    <row r="166" spans="1:10" x14ac:dyDescent="0.3">
      <c r="A166" s="5" t="s">
        <v>2011</v>
      </c>
      <c r="B166" s="26">
        <v>45564</v>
      </c>
      <c r="C166">
        <v>5</v>
      </c>
      <c r="D166">
        <v>1704</v>
      </c>
      <c r="E166">
        <v>1</v>
      </c>
      <c r="F166">
        <v>5</v>
      </c>
      <c r="G166">
        <v>4</v>
      </c>
      <c r="H166" s="27" t="str">
        <f t="shared" si="6"/>
        <v>154</v>
      </c>
      <c r="I166" s="27" t="str">
        <f t="shared" si="5"/>
        <v>15</v>
      </c>
      <c r="J166" t="s">
        <v>2166</v>
      </c>
    </row>
    <row r="167" spans="1:10" x14ac:dyDescent="0.3">
      <c r="A167" s="5" t="s">
        <v>2012</v>
      </c>
      <c r="B167" s="26">
        <v>45737</v>
      </c>
      <c r="C167">
        <v>2</v>
      </c>
      <c r="D167">
        <v>528</v>
      </c>
      <c r="E167">
        <v>3</v>
      </c>
      <c r="F167">
        <v>2</v>
      </c>
      <c r="G167">
        <v>2</v>
      </c>
      <c r="H167" s="27" t="str">
        <f t="shared" si="6"/>
        <v>322</v>
      </c>
      <c r="I167" s="27" t="str">
        <f t="shared" si="5"/>
        <v>32</v>
      </c>
      <c r="J167" t="s">
        <v>2167</v>
      </c>
    </row>
    <row r="168" spans="1:10" x14ac:dyDescent="0.3">
      <c r="A168" s="5" t="s">
        <v>2013</v>
      </c>
      <c r="B168" s="26">
        <v>45654</v>
      </c>
      <c r="C168">
        <v>3</v>
      </c>
      <c r="D168">
        <v>1226</v>
      </c>
      <c r="E168">
        <v>2</v>
      </c>
      <c r="F168">
        <v>3</v>
      </c>
      <c r="G168">
        <v>3</v>
      </c>
      <c r="H168" s="27" t="str">
        <f t="shared" si="6"/>
        <v>233</v>
      </c>
      <c r="I168" s="27" t="str">
        <f t="shared" si="5"/>
        <v>23</v>
      </c>
      <c r="J168" t="s">
        <v>2167</v>
      </c>
    </row>
    <row r="169" spans="1:10" x14ac:dyDescent="0.3">
      <c r="A169" s="5" t="s">
        <v>2014</v>
      </c>
      <c r="B169" s="26">
        <v>45511</v>
      </c>
      <c r="C169">
        <v>4</v>
      </c>
      <c r="D169">
        <v>2218</v>
      </c>
      <c r="E169">
        <v>1</v>
      </c>
      <c r="F169">
        <v>4</v>
      </c>
      <c r="G169">
        <v>4</v>
      </c>
      <c r="H169" s="27" t="str">
        <f t="shared" si="6"/>
        <v>144</v>
      </c>
      <c r="I169" s="27" t="str">
        <f t="shared" si="5"/>
        <v>14</v>
      </c>
      <c r="J169" t="s">
        <v>2166</v>
      </c>
    </row>
    <row r="170" spans="1:10" x14ac:dyDescent="0.3">
      <c r="A170" s="5" t="s">
        <v>2015</v>
      </c>
      <c r="B170" s="26">
        <v>45712</v>
      </c>
      <c r="C170">
        <v>1</v>
      </c>
      <c r="D170">
        <v>723</v>
      </c>
      <c r="E170">
        <v>3</v>
      </c>
      <c r="F170">
        <v>1</v>
      </c>
      <c r="G170">
        <v>2</v>
      </c>
      <c r="H170" s="27" t="str">
        <f t="shared" si="6"/>
        <v>312</v>
      </c>
      <c r="I170" s="27" t="str">
        <f t="shared" si="5"/>
        <v>31</v>
      </c>
      <c r="J170" t="s">
        <v>2166</v>
      </c>
    </row>
    <row r="171" spans="1:10" x14ac:dyDescent="0.3">
      <c r="A171" s="5" t="s">
        <v>2016</v>
      </c>
      <c r="B171" s="26">
        <v>45569</v>
      </c>
      <c r="C171">
        <v>5</v>
      </c>
      <c r="D171">
        <v>3317</v>
      </c>
      <c r="E171">
        <v>1</v>
      </c>
      <c r="F171">
        <v>5</v>
      </c>
      <c r="G171">
        <v>5</v>
      </c>
      <c r="H171" s="27" t="str">
        <f t="shared" si="6"/>
        <v>155</v>
      </c>
      <c r="I171" s="27" t="str">
        <f t="shared" si="5"/>
        <v>15</v>
      </c>
      <c r="J171" t="s">
        <v>2166</v>
      </c>
    </row>
    <row r="172" spans="1:10" x14ac:dyDescent="0.3">
      <c r="A172" s="5" t="s">
        <v>2017</v>
      </c>
      <c r="B172" s="26">
        <v>45514</v>
      </c>
      <c r="C172">
        <v>1</v>
      </c>
      <c r="D172">
        <v>482</v>
      </c>
      <c r="E172">
        <v>1</v>
      </c>
      <c r="F172">
        <v>1</v>
      </c>
      <c r="G172">
        <v>1</v>
      </c>
      <c r="H172" s="27" t="str">
        <f t="shared" si="6"/>
        <v>111</v>
      </c>
      <c r="I172" s="27" t="str">
        <f t="shared" si="5"/>
        <v>11</v>
      </c>
      <c r="J172" t="s">
        <v>2166</v>
      </c>
    </row>
    <row r="173" spans="1:10" x14ac:dyDescent="0.3">
      <c r="A173" s="5" t="s">
        <v>2018</v>
      </c>
      <c r="B173" s="26">
        <v>45705</v>
      </c>
      <c r="C173">
        <v>3</v>
      </c>
      <c r="D173">
        <v>1245</v>
      </c>
      <c r="E173">
        <v>2</v>
      </c>
      <c r="F173">
        <v>3</v>
      </c>
      <c r="G173">
        <v>3</v>
      </c>
      <c r="H173" s="27" t="str">
        <f t="shared" si="6"/>
        <v>233</v>
      </c>
      <c r="I173" s="27" t="str">
        <f t="shared" si="5"/>
        <v>23</v>
      </c>
      <c r="J173" t="s">
        <v>2167</v>
      </c>
    </row>
    <row r="174" spans="1:10" x14ac:dyDescent="0.3">
      <c r="A174" s="5" t="s">
        <v>2019</v>
      </c>
      <c r="B174" s="26">
        <v>45633</v>
      </c>
      <c r="C174">
        <v>4</v>
      </c>
      <c r="D174">
        <v>2046</v>
      </c>
      <c r="E174">
        <v>2</v>
      </c>
      <c r="F174">
        <v>4</v>
      </c>
      <c r="G174">
        <v>4</v>
      </c>
      <c r="H174" s="27" t="str">
        <f t="shared" si="6"/>
        <v>244</v>
      </c>
      <c r="I174" s="27" t="str">
        <f t="shared" si="5"/>
        <v>24</v>
      </c>
      <c r="J174" t="s">
        <v>2167</v>
      </c>
    </row>
    <row r="175" spans="1:10" x14ac:dyDescent="0.3">
      <c r="A175" s="5" t="s">
        <v>2020</v>
      </c>
      <c r="B175" s="26">
        <v>45779</v>
      </c>
      <c r="C175">
        <v>4</v>
      </c>
      <c r="D175">
        <v>1561</v>
      </c>
      <c r="E175">
        <v>4</v>
      </c>
      <c r="F175">
        <v>4</v>
      </c>
      <c r="G175">
        <v>4</v>
      </c>
      <c r="H175" s="27" t="str">
        <f t="shared" si="6"/>
        <v>444</v>
      </c>
      <c r="I175" s="27" t="str">
        <f t="shared" si="5"/>
        <v>44</v>
      </c>
      <c r="J175" t="s">
        <v>2165</v>
      </c>
    </row>
    <row r="176" spans="1:10" x14ac:dyDescent="0.3">
      <c r="A176" s="5" t="s">
        <v>2021</v>
      </c>
      <c r="B176" s="26">
        <v>45461</v>
      </c>
      <c r="C176">
        <v>2</v>
      </c>
      <c r="D176">
        <v>1641</v>
      </c>
      <c r="E176">
        <v>1</v>
      </c>
      <c r="F176">
        <v>2</v>
      </c>
      <c r="G176">
        <v>4</v>
      </c>
      <c r="H176" s="27" t="str">
        <f t="shared" si="6"/>
        <v>124</v>
      </c>
      <c r="I176" s="27" t="str">
        <f t="shared" si="5"/>
        <v>12</v>
      </c>
      <c r="J176" t="s">
        <v>2166</v>
      </c>
    </row>
    <row r="177" spans="1:10" x14ac:dyDescent="0.3">
      <c r="A177" s="5" t="s">
        <v>2022</v>
      </c>
      <c r="B177" s="26">
        <v>45447</v>
      </c>
      <c r="C177">
        <v>5</v>
      </c>
      <c r="D177">
        <v>2171</v>
      </c>
      <c r="E177">
        <v>1</v>
      </c>
      <c r="F177">
        <v>5</v>
      </c>
      <c r="G177">
        <v>4</v>
      </c>
      <c r="H177" s="27" t="str">
        <f t="shared" si="6"/>
        <v>154</v>
      </c>
      <c r="I177" s="27" t="str">
        <f t="shared" si="5"/>
        <v>15</v>
      </c>
      <c r="J177" t="s">
        <v>2166</v>
      </c>
    </row>
    <row r="178" spans="1:10" x14ac:dyDescent="0.3">
      <c r="A178" s="5" t="s">
        <v>2023</v>
      </c>
      <c r="B178" s="26">
        <v>45439</v>
      </c>
      <c r="C178">
        <v>4</v>
      </c>
      <c r="D178">
        <v>1555</v>
      </c>
      <c r="E178">
        <v>1</v>
      </c>
      <c r="F178">
        <v>4</v>
      </c>
      <c r="G178">
        <v>4</v>
      </c>
      <c r="H178" s="27" t="str">
        <f t="shared" si="6"/>
        <v>144</v>
      </c>
      <c r="I178" s="27" t="str">
        <f t="shared" si="5"/>
        <v>14</v>
      </c>
      <c r="J178" t="s">
        <v>2166</v>
      </c>
    </row>
    <row r="179" spans="1:10" x14ac:dyDescent="0.3">
      <c r="A179" s="5" t="s">
        <v>2024</v>
      </c>
      <c r="B179" s="26">
        <v>45535</v>
      </c>
      <c r="C179">
        <v>1</v>
      </c>
      <c r="D179">
        <v>929</v>
      </c>
      <c r="E179">
        <v>1</v>
      </c>
      <c r="F179">
        <v>1</v>
      </c>
      <c r="G179">
        <v>2</v>
      </c>
      <c r="H179" s="27" t="str">
        <f t="shared" si="6"/>
        <v>112</v>
      </c>
      <c r="I179" s="27" t="str">
        <f t="shared" si="5"/>
        <v>11</v>
      </c>
      <c r="J179" t="s">
        <v>2166</v>
      </c>
    </row>
    <row r="180" spans="1:10" x14ac:dyDescent="0.3">
      <c r="A180" s="5" t="s">
        <v>2025</v>
      </c>
      <c r="B180" s="26">
        <v>45799</v>
      </c>
      <c r="C180">
        <v>5</v>
      </c>
      <c r="D180">
        <v>2433</v>
      </c>
      <c r="E180">
        <v>5</v>
      </c>
      <c r="F180">
        <v>5</v>
      </c>
      <c r="G180">
        <v>4</v>
      </c>
      <c r="H180" s="27" t="str">
        <f t="shared" si="6"/>
        <v>554</v>
      </c>
      <c r="I180" s="27" t="str">
        <f t="shared" si="5"/>
        <v>55</v>
      </c>
      <c r="J180" t="s">
        <v>2168</v>
      </c>
    </row>
    <row r="181" spans="1:10" x14ac:dyDescent="0.3">
      <c r="A181" s="5" t="s">
        <v>2026</v>
      </c>
      <c r="B181" s="26">
        <v>45691</v>
      </c>
      <c r="C181">
        <v>5</v>
      </c>
      <c r="D181">
        <v>2539</v>
      </c>
      <c r="E181">
        <v>2</v>
      </c>
      <c r="F181">
        <v>5</v>
      </c>
      <c r="G181">
        <v>5</v>
      </c>
      <c r="H181" s="27" t="str">
        <f t="shared" si="6"/>
        <v>255</v>
      </c>
      <c r="I181" s="27" t="str">
        <f t="shared" si="5"/>
        <v>25</v>
      </c>
      <c r="J181" t="s">
        <v>2167</v>
      </c>
    </row>
    <row r="182" spans="1:10" x14ac:dyDescent="0.3">
      <c r="A182" s="5" t="s">
        <v>2027</v>
      </c>
      <c r="B182" s="26">
        <v>45699</v>
      </c>
      <c r="C182">
        <v>4</v>
      </c>
      <c r="D182">
        <v>2058</v>
      </c>
      <c r="E182">
        <v>2</v>
      </c>
      <c r="F182">
        <v>4</v>
      </c>
      <c r="G182">
        <v>4</v>
      </c>
      <c r="H182" s="27" t="str">
        <f t="shared" si="6"/>
        <v>244</v>
      </c>
      <c r="I182" s="27" t="str">
        <f t="shared" si="5"/>
        <v>24</v>
      </c>
      <c r="J182" t="s">
        <v>2167</v>
      </c>
    </row>
    <row r="183" spans="1:10" x14ac:dyDescent="0.3">
      <c r="A183" s="5" t="s">
        <v>2028</v>
      </c>
      <c r="B183" s="26">
        <v>45492</v>
      </c>
      <c r="C183">
        <v>5</v>
      </c>
      <c r="D183">
        <v>2850</v>
      </c>
      <c r="E183">
        <v>1</v>
      </c>
      <c r="F183">
        <v>5</v>
      </c>
      <c r="G183">
        <v>5</v>
      </c>
      <c r="H183" s="27" t="str">
        <f t="shared" si="6"/>
        <v>155</v>
      </c>
      <c r="I183" s="27" t="str">
        <f t="shared" si="5"/>
        <v>15</v>
      </c>
      <c r="J183" t="s">
        <v>2166</v>
      </c>
    </row>
    <row r="184" spans="1:10" x14ac:dyDescent="0.3">
      <c r="A184" s="5" t="s">
        <v>2029</v>
      </c>
      <c r="B184" s="26">
        <v>45724</v>
      </c>
      <c r="C184">
        <v>4</v>
      </c>
      <c r="D184">
        <v>1582</v>
      </c>
      <c r="E184">
        <v>3</v>
      </c>
      <c r="F184">
        <v>4</v>
      </c>
      <c r="G184">
        <v>4</v>
      </c>
      <c r="H184" s="27" t="str">
        <f t="shared" si="6"/>
        <v>344</v>
      </c>
      <c r="I184" s="27" t="str">
        <f t="shared" si="5"/>
        <v>34</v>
      </c>
      <c r="J184" t="s">
        <v>2165</v>
      </c>
    </row>
    <row r="185" spans="1:10" x14ac:dyDescent="0.3">
      <c r="A185" s="5" t="s">
        <v>2030</v>
      </c>
      <c r="B185" s="26">
        <v>45685</v>
      </c>
      <c r="C185">
        <v>2</v>
      </c>
      <c r="D185">
        <v>1014</v>
      </c>
      <c r="E185">
        <v>2</v>
      </c>
      <c r="F185">
        <v>2</v>
      </c>
      <c r="G185">
        <v>3</v>
      </c>
      <c r="H185" s="27" t="str">
        <f t="shared" si="6"/>
        <v>223</v>
      </c>
      <c r="I185" s="27" t="str">
        <f t="shared" si="5"/>
        <v>22</v>
      </c>
      <c r="J185" t="s">
        <v>2167</v>
      </c>
    </row>
    <row r="186" spans="1:10" x14ac:dyDescent="0.3">
      <c r="A186" s="5" t="s">
        <v>2031</v>
      </c>
      <c r="B186" s="26">
        <v>45754</v>
      </c>
      <c r="C186">
        <v>2</v>
      </c>
      <c r="D186">
        <v>1858</v>
      </c>
      <c r="E186">
        <v>3</v>
      </c>
      <c r="F186">
        <v>2</v>
      </c>
      <c r="G186">
        <v>4</v>
      </c>
      <c r="H186" s="27" t="str">
        <f t="shared" si="6"/>
        <v>324</v>
      </c>
      <c r="I186" s="27" t="str">
        <f t="shared" si="5"/>
        <v>32</v>
      </c>
      <c r="J186" t="s">
        <v>2167</v>
      </c>
    </row>
    <row r="187" spans="1:10" x14ac:dyDescent="0.3">
      <c r="A187" s="5" t="s">
        <v>2032</v>
      </c>
      <c r="B187" s="26">
        <v>45588</v>
      </c>
      <c r="C187">
        <v>3</v>
      </c>
      <c r="D187">
        <v>1782</v>
      </c>
      <c r="E187">
        <v>1</v>
      </c>
      <c r="F187">
        <v>3</v>
      </c>
      <c r="G187">
        <v>4</v>
      </c>
      <c r="H187" s="27" t="str">
        <f t="shared" si="6"/>
        <v>134</v>
      </c>
      <c r="I187" s="27" t="str">
        <f t="shared" si="5"/>
        <v>13</v>
      </c>
      <c r="J187" t="s">
        <v>2166</v>
      </c>
    </row>
    <row r="188" spans="1:10" x14ac:dyDescent="0.3">
      <c r="A188" s="5" t="s">
        <v>2033</v>
      </c>
      <c r="B188" s="26">
        <v>45514</v>
      </c>
      <c r="C188">
        <v>4</v>
      </c>
      <c r="D188">
        <v>2450</v>
      </c>
      <c r="E188">
        <v>1</v>
      </c>
      <c r="F188">
        <v>4</v>
      </c>
      <c r="G188">
        <v>4</v>
      </c>
      <c r="H188" s="27" t="str">
        <f t="shared" si="6"/>
        <v>144</v>
      </c>
      <c r="I188" s="27" t="str">
        <f t="shared" si="5"/>
        <v>14</v>
      </c>
      <c r="J188" t="s">
        <v>2166</v>
      </c>
    </row>
    <row r="189" spans="1:10" x14ac:dyDescent="0.3">
      <c r="A189" s="5" t="s">
        <v>2034</v>
      </c>
      <c r="B189" s="26">
        <v>45565</v>
      </c>
      <c r="C189">
        <v>1</v>
      </c>
      <c r="D189">
        <v>688</v>
      </c>
      <c r="E189">
        <v>1</v>
      </c>
      <c r="F189">
        <v>1</v>
      </c>
      <c r="G189">
        <v>2</v>
      </c>
      <c r="H189" s="27" t="str">
        <f t="shared" si="6"/>
        <v>112</v>
      </c>
      <c r="I189" s="27" t="str">
        <f t="shared" si="5"/>
        <v>11</v>
      </c>
      <c r="J189" t="s">
        <v>2166</v>
      </c>
    </row>
    <row r="190" spans="1:10" x14ac:dyDescent="0.3">
      <c r="A190" s="5" t="s">
        <v>2035</v>
      </c>
      <c r="B190" s="26">
        <v>45489</v>
      </c>
      <c r="C190">
        <v>2</v>
      </c>
      <c r="D190">
        <v>1795</v>
      </c>
      <c r="E190">
        <v>1</v>
      </c>
      <c r="F190">
        <v>2</v>
      </c>
      <c r="G190">
        <v>4</v>
      </c>
      <c r="H190" s="27" t="str">
        <f t="shared" si="6"/>
        <v>124</v>
      </c>
      <c r="I190" s="27" t="str">
        <f t="shared" si="5"/>
        <v>12</v>
      </c>
      <c r="J190" t="s">
        <v>2166</v>
      </c>
    </row>
    <row r="191" spans="1:10" x14ac:dyDescent="0.3">
      <c r="A191" s="5" t="s">
        <v>2036</v>
      </c>
      <c r="B191" s="26">
        <v>45633</v>
      </c>
      <c r="C191">
        <v>2</v>
      </c>
      <c r="D191">
        <v>1041</v>
      </c>
      <c r="E191">
        <v>2</v>
      </c>
      <c r="F191">
        <v>2</v>
      </c>
      <c r="G191">
        <v>3</v>
      </c>
      <c r="H191" s="27" t="str">
        <f t="shared" si="6"/>
        <v>223</v>
      </c>
      <c r="I191" s="27" t="str">
        <f t="shared" si="5"/>
        <v>22</v>
      </c>
      <c r="J191" t="s">
        <v>2167</v>
      </c>
    </row>
    <row r="192" spans="1:10" x14ac:dyDescent="0.3">
      <c r="A192" s="5" t="s">
        <v>2037</v>
      </c>
      <c r="B192" s="26">
        <v>45633</v>
      </c>
      <c r="C192">
        <v>3</v>
      </c>
      <c r="D192">
        <v>1406</v>
      </c>
      <c r="E192">
        <v>2</v>
      </c>
      <c r="F192">
        <v>3</v>
      </c>
      <c r="G192">
        <v>3</v>
      </c>
      <c r="H192" s="27" t="str">
        <f t="shared" si="6"/>
        <v>233</v>
      </c>
      <c r="I192" s="27" t="str">
        <f t="shared" si="5"/>
        <v>23</v>
      </c>
      <c r="J192" t="s">
        <v>2167</v>
      </c>
    </row>
    <row r="193" spans="1:10" x14ac:dyDescent="0.3">
      <c r="A193" s="5" t="s">
        <v>2038</v>
      </c>
      <c r="B193" s="26">
        <v>45461</v>
      </c>
      <c r="C193">
        <v>1</v>
      </c>
      <c r="D193">
        <v>281</v>
      </c>
      <c r="E193">
        <v>1</v>
      </c>
      <c r="F193">
        <v>1</v>
      </c>
      <c r="G193">
        <v>1</v>
      </c>
      <c r="H193" s="27" t="str">
        <f t="shared" si="6"/>
        <v>111</v>
      </c>
      <c r="I193" s="27" t="str">
        <f t="shared" si="5"/>
        <v>11</v>
      </c>
      <c r="J193" t="s">
        <v>2166</v>
      </c>
    </row>
    <row r="194" spans="1:10" x14ac:dyDescent="0.3">
      <c r="A194" s="5" t="s">
        <v>2039</v>
      </c>
      <c r="B194" s="26">
        <v>45584</v>
      </c>
      <c r="C194">
        <v>3</v>
      </c>
      <c r="D194">
        <v>1802</v>
      </c>
      <c r="E194">
        <v>1</v>
      </c>
      <c r="F194">
        <v>3</v>
      </c>
      <c r="G194">
        <v>4</v>
      </c>
      <c r="H194" s="27" t="str">
        <f t="shared" si="6"/>
        <v>134</v>
      </c>
      <c r="I194" s="27" t="str">
        <f t="shared" si="5"/>
        <v>13</v>
      </c>
      <c r="J194" t="s">
        <v>2166</v>
      </c>
    </row>
    <row r="195" spans="1:10" x14ac:dyDescent="0.3">
      <c r="A195" s="5" t="s">
        <v>2040</v>
      </c>
      <c r="B195" s="26">
        <v>45735</v>
      </c>
      <c r="C195">
        <v>5</v>
      </c>
      <c r="D195">
        <v>3415</v>
      </c>
      <c r="E195">
        <v>3</v>
      </c>
      <c r="F195">
        <v>5</v>
      </c>
      <c r="G195">
        <v>5</v>
      </c>
      <c r="H195" s="27" t="str">
        <f t="shared" si="6"/>
        <v>355</v>
      </c>
      <c r="I195" s="27" t="str">
        <f t="shared" si="5"/>
        <v>35</v>
      </c>
      <c r="J195" t="s">
        <v>2165</v>
      </c>
    </row>
    <row r="196" spans="1:10" x14ac:dyDescent="0.3">
      <c r="A196" s="5" t="s">
        <v>2041</v>
      </c>
      <c r="B196" s="26">
        <v>45561</v>
      </c>
      <c r="C196">
        <v>4</v>
      </c>
      <c r="D196">
        <v>1161</v>
      </c>
      <c r="E196">
        <v>1</v>
      </c>
      <c r="F196">
        <v>4</v>
      </c>
      <c r="G196">
        <v>3</v>
      </c>
      <c r="H196" s="27" t="str">
        <f t="shared" si="6"/>
        <v>143</v>
      </c>
      <c r="I196" s="27" t="str">
        <f t="shared" ref="I196:I259" si="7">_xlfn.CONCAT(E196,F196)</f>
        <v>14</v>
      </c>
      <c r="J196" t="s">
        <v>2166</v>
      </c>
    </row>
    <row r="197" spans="1:10" x14ac:dyDescent="0.3">
      <c r="A197" s="5" t="s">
        <v>2042</v>
      </c>
      <c r="B197" s="26">
        <v>45498</v>
      </c>
      <c r="C197">
        <v>1</v>
      </c>
      <c r="D197">
        <v>225</v>
      </c>
      <c r="E197">
        <v>1</v>
      </c>
      <c r="F197">
        <v>1</v>
      </c>
      <c r="G197">
        <v>1</v>
      </c>
      <c r="H197" s="27" t="str">
        <f t="shared" si="6"/>
        <v>111</v>
      </c>
      <c r="I197" s="27" t="str">
        <f t="shared" si="7"/>
        <v>11</v>
      </c>
      <c r="J197" t="s">
        <v>2166</v>
      </c>
    </row>
    <row r="198" spans="1:10" x14ac:dyDescent="0.3">
      <c r="A198" s="5" t="s">
        <v>2043</v>
      </c>
      <c r="B198" s="26">
        <v>45530</v>
      </c>
      <c r="C198">
        <v>4</v>
      </c>
      <c r="D198">
        <v>2309</v>
      </c>
      <c r="E198">
        <v>1</v>
      </c>
      <c r="F198">
        <v>4</v>
      </c>
      <c r="G198">
        <v>4</v>
      </c>
      <c r="H198" s="27" t="str">
        <f t="shared" si="6"/>
        <v>144</v>
      </c>
      <c r="I198" s="27" t="str">
        <f t="shared" si="7"/>
        <v>14</v>
      </c>
      <c r="J198" t="s">
        <v>2166</v>
      </c>
    </row>
    <row r="199" spans="1:10" x14ac:dyDescent="0.3">
      <c r="A199" s="5" t="s">
        <v>2044</v>
      </c>
      <c r="B199" s="26">
        <v>45469</v>
      </c>
      <c r="C199">
        <v>5</v>
      </c>
      <c r="D199">
        <v>2388</v>
      </c>
      <c r="E199">
        <v>1</v>
      </c>
      <c r="F199">
        <v>5</v>
      </c>
      <c r="G199">
        <v>4</v>
      </c>
      <c r="H199" s="27" t="str">
        <f t="shared" si="6"/>
        <v>154</v>
      </c>
      <c r="I199" s="27" t="str">
        <f t="shared" si="7"/>
        <v>15</v>
      </c>
      <c r="J199" t="s">
        <v>2166</v>
      </c>
    </row>
    <row r="200" spans="1:10" x14ac:dyDescent="0.3">
      <c r="A200" s="5" t="s">
        <v>2045</v>
      </c>
      <c r="B200" s="26">
        <v>45536</v>
      </c>
      <c r="C200">
        <v>5</v>
      </c>
      <c r="D200">
        <v>3130</v>
      </c>
      <c r="E200">
        <v>1</v>
      </c>
      <c r="F200">
        <v>5</v>
      </c>
      <c r="G200">
        <v>5</v>
      </c>
      <c r="H200" s="27" t="str">
        <f t="shared" ref="H200:H202" si="8">E200&amp;F200&amp;G200</f>
        <v>155</v>
      </c>
      <c r="I200" s="27" t="str">
        <f t="shared" si="7"/>
        <v>15</v>
      </c>
      <c r="J200" t="s">
        <v>2166</v>
      </c>
    </row>
    <row r="201" spans="1:10" x14ac:dyDescent="0.3">
      <c r="A201" s="5" t="s">
        <v>2046</v>
      </c>
      <c r="B201" s="26">
        <v>45782</v>
      </c>
      <c r="C201">
        <v>3</v>
      </c>
      <c r="D201">
        <v>1156</v>
      </c>
      <c r="E201">
        <v>4</v>
      </c>
      <c r="F201">
        <v>3</v>
      </c>
      <c r="G201">
        <v>3</v>
      </c>
      <c r="H201" s="27" t="str">
        <f t="shared" si="8"/>
        <v>433</v>
      </c>
      <c r="I201" s="27" t="str">
        <f t="shared" si="7"/>
        <v>43</v>
      </c>
      <c r="J201" t="s">
        <v>2165</v>
      </c>
    </row>
    <row r="202" spans="1:10" x14ac:dyDescent="0.3">
      <c r="A202" s="5" t="s">
        <v>2047</v>
      </c>
      <c r="B202" s="26">
        <v>45454</v>
      </c>
      <c r="C202">
        <v>5</v>
      </c>
      <c r="D202">
        <v>3246</v>
      </c>
      <c r="E202">
        <v>1</v>
      </c>
      <c r="F202">
        <v>5</v>
      </c>
      <c r="G202">
        <v>5</v>
      </c>
      <c r="H202" s="27" t="str">
        <f t="shared" si="8"/>
        <v>155</v>
      </c>
      <c r="I202" s="27" t="str">
        <f t="shared" si="7"/>
        <v>15</v>
      </c>
      <c r="J202" t="s">
        <v>2166</v>
      </c>
    </row>
    <row r="203" spans="1:10" x14ac:dyDescent="0.3">
      <c r="A203" s="5" t="s">
        <v>2055</v>
      </c>
      <c r="B203" s="26">
        <v>45569</v>
      </c>
      <c r="C203">
        <v>5</v>
      </c>
      <c r="D203">
        <v>3088</v>
      </c>
      <c r="E203">
        <v>1</v>
      </c>
      <c r="F203">
        <v>5</v>
      </c>
      <c r="G203">
        <v>5</v>
      </c>
      <c r="H203" s="27" t="str">
        <f>E203&amp;F203&amp;G203</f>
        <v>155</v>
      </c>
      <c r="I203" s="27" t="str">
        <f t="shared" si="7"/>
        <v>15</v>
      </c>
      <c r="J203" t="s">
        <v>2166</v>
      </c>
    </row>
    <row r="204" spans="1:10" x14ac:dyDescent="0.3">
      <c r="A204" s="5" t="s">
        <v>2056</v>
      </c>
      <c r="B204" s="26">
        <v>45673</v>
      </c>
      <c r="C204">
        <v>4</v>
      </c>
      <c r="D204">
        <v>1204</v>
      </c>
      <c r="E204">
        <v>2</v>
      </c>
      <c r="F204">
        <v>4</v>
      </c>
      <c r="G204">
        <v>3</v>
      </c>
      <c r="H204" s="27" t="str">
        <f t="shared" ref="H204:H267" si="9">E204&amp;F204&amp;G204</f>
        <v>243</v>
      </c>
      <c r="I204" s="27" t="str">
        <f t="shared" si="7"/>
        <v>24</v>
      </c>
      <c r="J204" t="s">
        <v>2167</v>
      </c>
    </row>
    <row r="205" spans="1:10" x14ac:dyDescent="0.3">
      <c r="A205" s="5" t="s">
        <v>2057</v>
      </c>
      <c r="B205" s="26">
        <v>45481</v>
      </c>
      <c r="C205">
        <v>4</v>
      </c>
      <c r="D205">
        <v>2105</v>
      </c>
      <c r="E205">
        <v>1</v>
      </c>
      <c r="F205">
        <v>4</v>
      </c>
      <c r="G205">
        <v>4</v>
      </c>
      <c r="H205" s="27" t="str">
        <f t="shared" si="9"/>
        <v>144</v>
      </c>
      <c r="I205" s="27" t="str">
        <f t="shared" si="7"/>
        <v>14</v>
      </c>
      <c r="J205" t="s">
        <v>2166</v>
      </c>
    </row>
    <row r="206" spans="1:10" x14ac:dyDescent="0.3">
      <c r="A206" s="5" t="s">
        <v>2058</v>
      </c>
      <c r="B206" s="26">
        <v>45796</v>
      </c>
      <c r="C206">
        <v>5</v>
      </c>
      <c r="D206">
        <v>3556</v>
      </c>
      <c r="E206">
        <v>4</v>
      </c>
      <c r="F206">
        <v>5</v>
      </c>
      <c r="G206">
        <v>5</v>
      </c>
      <c r="H206" s="27" t="str">
        <f t="shared" si="9"/>
        <v>455</v>
      </c>
      <c r="I206" s="27" t="str">
        <f t="shared" si="7"/>
        <v>45</v>
      </c>
      <c r="J206" t="s">
        <v>2168</v>
      </c>
    </row>
    <row r="207" spans="1:10" x14ac:dyDescent="0.3">
      <c r="A207" s="5" t="s">
        <v>2059</v>
      </c>
      <c r="B207" s="26">
        <v>45522</v>
      </c>
      <c r="C207">
        <v>4</v>
      </c>
      <c r="D207">
        <v>1308</v>
      </c>
      <c r="E207">
        <v>1</v>
      </c>
      <c r="F207">
        <v>4</v>
      </c>
      <c r="G207">
        <v>3</v>
      </c>
      <c r="H207" s="27" t="str">
        <f t="shared" si="9"/>
        <v>143</v>
      </c>
      <c r="I207" s="27" t="str">
        <f t="shared" si="7"/>
        <v>14</v>
      </c>
      <c r="J207" t="s">
        <v>2166</v>
      </c>
    </row>
    <row r="208" spans="1:10" x14ac:dyDescent="0.3">
      <c r="A208" s="5" t="s">
        <v>2060</v>
      </c>
      <c r="B208" s="26">
        <v>45506</v>
      </c>
      <c r="C208">
        <v>3</v>
      </c>
      <c r="D208">
        <v>2202</v>
      </c>
      <c r="E208">
        <v>1</v>
      </c>
      <c r="F208">
        <v>3</v>
      </c>
      <c r="G208">
        <v>4</v>
      </c>
      <c r="H208" s="27" t="str">
        <f t="shared" si="9"/>
        <v>134</v>
      </c>
      <c r="I208" s="27" t="str">
        <f t="shared" si="7"/>
        <v>13</v>
      </c>
      <c r="J208" t="s">
        <v>2166</v>
      </c>
    </row>
    <row r="209" spans="1:10" x14ac:dyDescent="0.3">
      <c r="A209" s="5" t="s">
        <v>2061</v>
      </c>
      <c r="B209" s="26">
        <v>45729</v>
      </c>
      <c r="C209">
        <v>1</v>
      </c>
      <c r="D209">
        <v>365</v>
      </c>
      <c r="E209">
        <v>3</v>
      </c>
      <c r="F209">
        <v>1</v>
      </c>
      <c r="G209">
        <v>1</v>
      </c>
      <c r="H209" s="27" t="str">
        <f t="shared" si="9"/>
        <v>311</v>
      </c>
      <c r="I209" s="27" t="str">
        <f t="shared" si="7"/>
        <v>31</v>
      </c>
      <c r="J209" t="s">
        <v>2167</v>
      </c>
    </row>
    <row r="210" spans="1:10" x14ac:dyDescent="0.3">
      <c r="A210" s="5" t="s">
        <v>2062</v>
      </c>
      <c r="B210" s="26">
        <v>45780</v>
      </c>
      <c r="C210">
        <v>4</v>
      </c>
      <c r="D210">
        <v>1906</v>
      </c>
      <c r="E210">
        <v>4</v>
      </c>
      <c r="F210">
        <v>4</v>
      </c>
      <c r="G210">
        <v>4</v>
      </c>
      <c r="H210" s="27" t="str">
        <f t="shared" si="9"/>
        <v>444</v>
      </c>
      <c r="I210" s="27" t="str">
        <f t="shared" si="7"/>
        <v>44</v>
      </c>
      <c r="J210" t="s">
        <v>2165</v>
      </c>
    </row>
    <row r="211" spans="1:10" x14ac:dyDescent="0.3">
      <c r="A211" s="5" t="s">
        <v>2063</v>
      </c>
      <c r="B211" s="26">
        <v>45536</v>
      </c>
      <c r="C211">
        <v>1</v>
      </c>
      <c r="D211">
        <v>489</v>
      </c>
      <c r="E211">
        <v>1</v>
      </c>
      <c r="F211">
        <v>1</v>
      </c>
      <c r="G211">
        <v>1</v>
      </c>
      <c r="H211" s="27" t="str">
        <f t="shared" si="9"/>
        <v>111</v>
      </c>
      <c r="I211" s="27" t="str">
        <f t="shared" si="7"/>
        <v>11</v>
      </c>
      <c r="J211" t="s">
        <v>2166</v>
      </c>
    </row>
    <row r="212" spans="1:10" x14ac:dyDescent="0.3">
      <c r="A212" s="5" t="s">
        <v>2064</v>
      </c>
      <c r="B212" s="26">
        <v>45473</v>
      </c>
      <c r="C212">
        <v>1</v>
      </c>
      <c r="D212">
        <v>177</v>
      </c>
      <c r="E212">
        <v>1</v>
      </c>
      <c r="F212">
        <v>1</v>
      </c>
      <c r="G212">
        <v>1</v>
      </c>
      <c r="H212" s="27" t="str">
        <f>E212&amp;F212&amp;G212</f>
        <v>111</v>
      </c>
      <c r="I212" s="27" t="str">
        <f t="shared" si="7"/>
        <v>11</v>
      </c>
      <c r="J212" t="s">
        <v>2166</v>
      </c>
    </row>
    <row r="213" spans="1:10" x14ac:dyDescent="0.3">
      <c r="A213" s="5" t="s">
        <v>2065</v>
      </c>
      <c r="B213" s="26">
        <v>45612</v>
      </c>
      <c r="C213">
        <v>1</v>
      </c>
      <c r="D213">
        <v>582</v>
      </c>
      <c r="E213">
        <v>1</v>
      </c>
      <c r="F213">
        <v>1</v>
      </c>
      <c r="G213">
        <v>2</v>
      </c>
      <c r="H213" s="27" t="str">
        <f t="shared" si="9"/>
        <v>112</v>
      </c>
      <c r="I213" s="27" t="str">
        <f t="shared" si="7"/>
        <v>11</v>
      </c>
      <c r="J213" t="s">
        <v>2166</v>
      </c>
    </row>
    <row r="214" spans="1:10" x14ac:dyDescent="0.3">
      <c r="A214" s="5" t="s">
        <v>2066</v>
      </c>
      <c r="B214" s="26">
        <v>45667</v>
      </c>
      <c r="C214">
        <v>1</v>
      </c>
      <c r="D214">
        <v>753</v>
      </c>
      <c r="E214">
        <v>2</v>
      </c>
      <c r="F214">
        <v>1</v>
      </c>
      <c r="G214">
        <v>2</v>
      </c>
      <c r="H214" s="27" t="str">
        <f t="shared" si="9"/>
        <v>212</v>
      </c>
      <c r="I214" s="27" t="str">
        <f t="shared" si="7"/>
        <v>21</v>
      </c>
      <c r="J214" t="s">
        <v>2166</v>
      </c>
    </row>
    <row r="215" spans="1:10" x14ac:dyDescent="0.3">
      <c r="A215" s="5" t="s">
        <v>2067</v>
      </c>
      <c r="B215" s="26">
        <v>45576</v>
      </c>
      <c r="C215">
        <v>4</v>
      </c>
      <c r="D215">
        <v>3015</v>
      </c>
      <c r="E215">
        <v>1</v>
      </c>
      <c r="F215">
        <v>4</v>
      </c>
      <c r="G215">
        <v>5</v>
      </c>
      <c r="H215" s="27" t="str">
        <f t="shared" si="9"/>
        <v>145</v>
      </c>
      <c r="I215" s="27" t="str">
        <f t="shared" si="7"/>
        <v>14</v>
      </c>
      <c r="J215" t="s">
        <v>2166</v>
      </c>
    </row>
    <row r="216" spans="1:10" x14ac:dyDescent="0.3">
      <c r="A216" s="5" t="s">
        <v>2068</v>
      </c>
      <c r="B216" s="26">
        <v>45747</v>
      </c>
      <c r="C216">
        <v>2</v>
      </c>
      <c r="D216">
        <v>1477</v>
      </c>
      <c r="E216">
        <v>3</v>
      </c>
      <c r="F216">
        <v>2</v>
      </c>
      <c r="G216">
        <v>3</v>
      </c>
      <c r="H216" s="27" t="str">
        <f t="shared" si="9"/>
        <v>323</v>
      </c>
      <c r="I216" s="27" t="str">
        <f t="shared" si="7"/>
        <v>32</v>
      </c>
      <c r="J216" t="s">
        <v>2167</v>
      </c>
    </row>
    <row r="217" spans="1:10" x14ac:dyDescent="0.3">
      <c r="A217" s="5" t="s">
        <v>2069</v>
      </c>
      <c r="B217" s="26">
        <v>45628</v>
      </c>
      <c r="C217">
        <v>1</v>
      </c>
      <c r="D217">
        <v>130</v>
      </c>
      <c r="E217">
        <v>2</v>
      </c>
      <c r="F217">
        <v>1</v>
      </c>
      <c r="G217">
        <v>1</v>
      </c>
      <c r="H217" s="27" t="str">
        <f t="shared" si="9"/>
        <v>211</v>
      </c>
      <c r="I217" s="27" t="str">
        <f t="shared" si="7"/>
        <v>21</v>
      </c>
      <c r="J217" t="s">
        <v>2166</v>
      </c>
    </row>
    <row r="218" spans="1:10" x14ac:dyDescent="0.3">
      <c r="A218" s="5" t="s">
        <v>2070</v>
      </c>
      <c r="B218" s="26">
        <v>45558</v>
      </c>
      <c r="C218">
        <v>3</v>
      </c>
      <c r="D218">
        <v>2331</v>
      </c>
      <c r="E218">
        <v>1</v>
      </c>
      <c r="F218">
        <v>3</v>
      </c>
      <c r="G218">
        <v>4</v>
      </c>
      <c r="H218" s="27" t="str">
        <f t="shared" si="9"/>
        <v>134</v>
      </c>
      <c r="I218" s="27" t="str">
        <f t="shared" si="7"/>
        <v>13</v>
      </c>
      <c r="J218" t="s">
        <v>2166</v>
      </c>
    </row>
    <row r="219" spans="1:10" x14ac:dyDescent="0.3">
      <c r="A219" s="5" t="s">
        <v>2071</v>
      </c>
      <c r="B219" s="26">
        <v>45701</v>
      </c>
      <c r="C219">
        <v>2</v>
      </c>
      <c r="D219">
        <v>1281</v>
      </c>
      <c r="E219">
        <v>2</v>
      </c>
      <c r="F219">
        <v>2</v>
      </c>
      <c r="G219">
        <v>3</v>
      </c>
      <c r="H219" s="27" t="str">
        <f t="shared" si="9"/>
        <v>223</v>
      </c>
      <c r="I219" s="27" t="str">
        <f t="shared" si="7"/>
        <v>22</v>
      </c>
      <c r="J219" t="s">
        <v>2167</v>
      </c>
    </row>
    <row r="220" spans="1:10" x14ac:dyDescent="0.3">
      <c r="A220" s="5" t="s">
        <v>2072</v>
      </c>
      <c r="B220" s="26">
        <v>45577</v>
      </c>
      <c r="C220">
        <v>2</v>
      </c>
      <c r="D220">
        <v>1298</v>
      </c>
      <c r="E220">
        <v>1</v>
      </c>
      <c r="F220">
        <v>2</v>
      </c>
      <c r="G220">
        <v>3</v>
      </c>
      <c r="H220" s="27" t="str">
        <f t="shared" si="9"/>
        <v>123</v>
      </c>
      <c r="I220" s="27" t="str">
        <f t="shared" si="7"/>
        <v>12</v>
      </c>
      <c r="J220" t="s">
        <v>2166</v>
      </c>
    </row>
    <row r="221" spans="1:10" x14ac:dyDescent="0.3">
      <c r="A221" s="5" t="s">
        <v>2073</v>
      </c>
      <c r="B221" s="26">
        <v>45537</v>
      </c>
      <c r="C221">
        <v>4</v>
      </c>
      <c r="D221">
        <v>1427</v>
      </c>
      <c r="E221">
        <v>1</v>
      </c>
      <c r="F221">
        <v>4</v>
      </c>
      <c r="G221">
        <v>3</v>
      </c>
      <c r="H221" s="27" t="str">
        <f>E221&amp;F221&amp;G221</f>
        <v>143</v>
      </c>
      <c r="I221" s="27" t="str">
        <f t="shared" si="7"/>
        <v>14</v>
      </c>
      <c r="J221" t="s">
        <v>2166</v>
      </c>
    </row>
    <row r="222" spans="1:10" x14ac:dyDescent="0.3">
      <c r="A222" s="5" t="s">
        <v>2074</v>
      </c>
      <c r="B222" s="26">
        <v>45653</v>
      </c>
      <c r="C222">
        <v>4</v>
      </c>
      <c r="D222">
        <v>1745</v>
      </c>
      <c r="E222">
        <v>2</v>
      </c>
      <c r="F222">
        <v>4</v>
      </c>
      <c r="G222">
        <v>4</v>
      </c>
      <c r="H222" s="27" t="str">
        <f t="shared" si="9"/>
        <v>244</v>
      </c>
      <c r="I222" s="27" t="str">
        <f t="shared" si="7"/>
        <v>24</v>
      </c>
      <c r="J222" t="s">
        <v>2167</v>
      </c>
    </row>
    <row r="223" spans="1:10" x14ac:dyDescent="0.3">
      <c r="A223" s="5" t="s">
        <v>2075</v>
      </c>
      <c r="B223" s="26">
        <v>45538</v>
      </c>
      <c r="C223">
        <v>4</v>
      </c>
      <c r="D223">
        <v>2176</v>
      </c>
      <c r="E223">
        <v>1</v>
      </c>
      <c r="F223">
        <v>4</v>
      </c>
      <c r="G223">
        <v>4</v>
      </c>
      <c r="H223" s="27" t="str">
        <f t="shared" si="9"/>
        <v>144</v>
      </c>
      <c r="I223" s="27" t="str">
        <f t="shared" si="7"/>
        <v>14</v>
      </c>
      <c r="J223" t="s">
        <v>2166</v>
      </c>
    </row>
    <row r="224" spans="1:10" x14ac:dyDescent="0.3">
      <c r="A224" s="5" t="s">
        <v>2076</v>
      </c>
      <c r="B224" s="26">
        <v>45590</v>
      </c>
      <c r="C224">
        <v>2</v>
      </c>
      <c r="D224">
        <v>638</v>
      </c>
      <c r="E224">
        <v>1</v>
      </c>
      <c r="F224">
        <v>2</v>
      </c>
      <c r="G224">
        <v>2</v>
      </c>
      <c r="H224" s="27" t="str">
        <f t="shared" si="9"/>
        <v>122</v>
      </c>
      <c r="I224" s="27" t="str">
        <f t="shared" si="7"/>
        <v>12</v>
      </c>
      <c r="J224" t="s">
        <v>2166</v>
      </c>
    </row>
    <row r="225" spans="1:10" x14ac:dyDescent="0.3">
      <c r="A225" s="5" t="s">
        <v>2077</v>
      </c>
      <c r="B225" s="26">
        <v>45499</v>
      </c>
      <c r="C225">
        <v>5</v>
      </c>
      <c r="D225">
        <v>2178</v>
      </c>
      <c r="E225">
        <v>1</v>
      </c>
      <c r="F225">
        <v>5</v>
      </c>
      <c r="G225">
        <v>4</v>
      </c>
      <c r="H225" s="27" t="str">
        <f t="shared" si="9"/>
        <v>154</v>
      </c>
      <c r="I225" s="27" t="str">
        <f t="shared" si="7"/>
        <v>15</v>
      </c>
      <c r="J225" t="s">
        <v>2166</v>
      </c>
    </row>
    <row r="226" spans="1:10" x14ac:dyDescent="0.3">
      <c r="A226" s="5" t="s">
        <v>2078</v>
      </c>
      <c r="B226" s="26">
        <v>45690</v>
      </c>
      <c r="C226">
        <v>5</v>
      </c>
      <c r="D226">
        <v>2329</v>
      </c>
      <c r="E226">
        <v>2</v>
      </c>
      <c r="F226">
        <v>5</v>
      </c>
      <c r="G226">
        <v>4</v>
      </c>
      <c r="H226" s="27" t="str">
        <f t="shared" si="9"/>
        <v>254</v>
      </c>
      <c r="I226" s="27" t="str">
        <f t="shared" si="7"/>
        <v>25</v>
      </c>
      <c r="J226" t="s">
        <v>2167</v>
      </c>
    </row>
    <row r="227" spans="1:10" x14ac:dyDescent="0.3">
      <c r="A227" s="5" t="s">
        <v>2079</v>
      </c>
      <c r="B227" s="26">
        <v>45717</v>
      </c>
      <c r="C227">
        <v>1</v>
      </c>
      <c r="D227">
        <v>268</v>
      </c>
      <c r="E227">
        <v>3</v>
      </c>
      <c r="F227">
        <v>1</v>
      </c>
      <c r="G227">
        <v>1</v>
      </c>
      <c r="H227" s="27" t="str">
        <f t="shared" si="9"/>
        <v>311</v>
      </c>
      <c r="I227" s="27" t="str">
        <f t="shared" si="7"/>
        <v>31</v>
      </c>
      <c r="J227" t="s">
        <v>2167</v>
      </c>
    </row>
    <row r="228" spans="1:10" x14ac:dyDescent="0.3">
      <c r="A228" s="5" t="s">
        <v>2080</v>
      </c>
      <c r="B228" s="26">
        <v>45610</v>
      </c>
      <c r="C228">
        <v>2</v>
      </c>
      <c r="D228">
        <v>788</v>
      </c>
      <c r="E228">
        <v>1</v>
      </c>
      <c r="F228">
        <v>2</v>
      </c>
      <c r="G228">
        <v>2</v>
      </c>
      <c r="H228" s="27" t="str">
        <f t="shared" si="9"/>
        <v>122</v>
      </c>
      <c r="I228" s="27" t="str">
        <f t="shared" si="7"/>
        <v>12</v>
      </c>
      <c r="J228" t="s">
        <v>2166</v>
      </c>
    </row>
    <row r="229" spans="1:10" x14ac:dyDescent="0.3">
      <c r="A229" s="5" t="s">
        <v>2081</v>
      </c>
      <c r="B229" s="26">
        <v>45793</v>
      </c>
      <c r="C229">
        <v>2</v>
      </c>
      <c r="D229">
        <v>1203</v>
      </c>
      <c r="E229">
        <v>4</v>
      </c>
      <c r="F229">
        <v>2</v>
      </c>
      <c r="G229">
        <v>3</v>
      </c>
      <c r="H229" s="27" t="str">
        <f t="shared" si="9"/>
        <v>423</v>
      </c>
      <c r="I229" s="27" t="str">
        <f t="shared" si="7"/>
        <v>42</v>
      </c>
      <c r="J229" t="s">
        <v>2165</v>
      </c>
    </row>
    <row r="230" spans="1:10" x14ac:dyDescent="0.3">
      <c r="A230" s="5" t="s">
        <v>2082</v>
      </c>
      <c r="B230" s="26">
        <v>45798</v>
      </c>
      <c r="C230">
        <v>5</v>
      </c>
      <c r="D230">
        <v>2613</v>
      </c>
      <c r="E230">
        <v>5</v>
      </c>
      <c r="F230">
        <v>5</v>
      </c>
      <c r="G230">
        <v>5</v>
      </c>
      <c r="H230" s="27" t="str">
        <f>E230&amp;F230&amp;G230</f>
        <v>555</v>
      </c>
      <c r="I230" s="27" t="str">
        <f t="shared" si="7"/>
        <v>55</v>
      </c>
      <c r="J230" t="s">
        <v>2168</v>
      </c>
    </row>
    <row r="231" spans="1:10" x14ac:dyDescent="0.3">
      <c r="A231" s="5" t="s">
        <v>2083</v>
      </c>
      <c r="B231" s="26">
        <v>45448</v>
      </c>
      <c r="C231">
        <v>5</v>
      </c>
      <c r="D231">
        <v>3124</v>
      </c>
      <c r="E231">
        <v>1</v>
      </c>
      <c r="F231">
        <v>5</v>
      </c>
      <c r="G231">
        <v>5</v>
      </c>
      <c r="H231" s="27" t="str">
        <f t="shared" si="9"/>
        <v>155</v>
      </c>
      <c r="I231" s="27" t="str">
        <f t="shared" si="7"/>
        <v>15</v>
      </c>
      <c r="J231" t="s">
        <v>2166</v>
      </c>
    </row>
    <row r="232" spans="1:10" x14ac:dyDescent="0.3">
      <c r="A232" s="5" t="s">
        <v>2084</v>
      </c>
      <c r="B232" s="26">
        <v>45701</v>
      </c>
      <c r="C232">
        <v>3</v>
      </c>
      <c r="D232">
        <v>2688</v>
      </c>
      <c r="E232">
        <v>2</v>
      </c>
      <c r="F232">
        <v>3</v>
      </c>
      <c r="G232">
        <v>5</v>
      </c>
      <c r="H232" s="27" t="str">
        <f t="shared" si="9"/>
        <v>235</v>
      </c>
      <c r="I232" s="27" t="str">
        <f t="shared" si="7"/>
        <v>23</v>
      </c>
      <c r="J232" t="s">
        <v>2167</v>
      </c>
    </row>
    <row r="233" spans="1:10" x14ac:dyDescent="0.3">
      <c r="A233" s="5" t="s">
        <v>2085</v>
      </c>
      <c r="B233" s="26">
        <v>45718</v>
      </c>
      <c r="C233">
        <v>2</v>
      </c>
      <c r="D233">
        <v>875</v>
      </c>
      <c r="E233">
        <v>3</v>
      </c>
      <c r="F233">
        <v>2</v>
      </c>
      <c r="G233">
        <v>2</v>
      </c>
      <c r="H233" s="27" t="str">
        <f t="shared" si="9"/>
        <v>322</v>
      </c>
      <c r="I233" s="27" t="str">
        <f t="shared" si="7"/>
        <v>32</v>
      </c>
      <c r="J233" t="s">
        <v>2167</v>
      </c>
    </row>
    <row r="234" spans="1:10" x14ac:dyDescent="0.3">
      <c r="A234" s="5" t="s">
        <v>2086</v>
      </c>
      <c r="B234" s="26">
        <v>45458</v>
      </c>
      <c r="C234">
        <v>5</v>
      </c>
      <c r="D234">
        <v>1723</v>
      </c>
      <c r="E234">
        <v>1</v>
      </c>
      <c r="F234">
        <v>5</v>
      </c>
      <c r="G234">
        <v>4</v>
      </c>
      <c r="H234" s="27" t="str">
        <f t="shared" si="9"/>
        <v>154</v>
      </c>
      <c r="I234" s="27" t="str">
        <f t="shared" si="7"/>
        <v>15</v>
      </c>
      <c r="J234" t="s">
        <v>2166</v>
      </c>
    </row>
    <row r="235" spans="1:10" x14ac:dyDescent="0.3">
      <c r="A235" s="5" t="s">
        <v>2087</v>
      </c>
      <c r="B235" s="26">
        <v>45560</v>
      </c>
      <c r="C235">
        <v>4</v>
      </c>
      <c r="D235">
        <v>1813</v>
      </c>
      <c r="E235">
        <v>1</v>
      </c>
      <c r="F235">
        <v>4</v>
      </c>
      <c r="G235">
        <v>4</v>
      </c>
      <c r="H235" s="27" t="str">
        <f t="shared" si="9"/>
        <v>144</v>
      </c>
      <c r="I235" s="27" t="str">
        <f t="shared" si="7"/>
        <v>14</v>
      </c>
      <c r="J235" t="s">
        <v>2166</v>
      </c>
    </row>
    <row r="236" spans="1:10" x14ac:dyDescent="0.3">
      <c r="A236" s="5" t="s">
        <v>2088</v>
      </c>
      <c r="B236" s="26">
        <v>45603</v>
      </c>
      <c r="C236">
        <v>5</v>
      </c>
      <c r="D236">
        <v>1598</v>
      </c>
      <c r="E236">
        <v>1</v>
      </c>
      <c r="F236">
        <v>5</v>
      </c>
      <c r="G236">
        <v>4</v>
      </c>
      <c r="H236" s="27" t="str">
        <f t="shared" si="9"/>
        <v>154</v>
      </c>
      <c r="I236" s="27" t="str">
        <f t="shared" si="7"/>
        <v>15</v>
      </c>
      <c r="J236" t="s">
        <v>2166</v>
      </c>
    </row>
    <row r="237" spans="1:10" x14ac:dyDescent="0.3">
      <c r="A237" s="5" t="s">
        <v>2089</v>
      </c>
      <c r="B237" s="26">
        <v>45613</v>
      </c>
      <c r="C237">
        <v>1</v>
      </c>
      <c r="D237">
        <v>274</v>
      </c>
      <c r="E237">
        <v>1</v>
      </c>
      <c r="F237">
        <v>1</v>
      </c>
      <c r="G237">
        <v>1</v>
      </c>
      <c r="H237" s="27" t="str">
        <f t="shared" si="9"/>
        <v>111</v>
      </c>
      <c r="I237" s="27" t="str">
        <f t="shared" si="7"/>
        <v>11</v>
      </c>
      <c r="J237" t="s">
        <v>2166</v>
      </c>
    </row>
    <row r="238" spans="1:10" x14ac:dyDescent="0.3">
      <c r="A238" s="5" t="s">
        <v>2090</v>
      </c>
      <c r="B238" s="26">
        <v>45580</v>
      </c>
      <c r="C238">
        <v>3</v>
      </c>
      <c r="D238">
        <v>990</v>
      </c>
      <c r="E238">
        <v>1</v>
      </c>
      <c r="F238">
        <v>3</v>
      </c>
      <c r="G238">
        <v>2</v>
      </c>
      <c r="H238" s="27" t="str">
        <f t="shared" si="9"/>
        <v>132</v>
      </c>
      <c r="I238" s="27" t="str">
        <f t="shared" si="7"/>
        <v>13</v>
      </c>
      <c r="J238" t="s">
        <v>2166</v>
      </c>
    </row>
    <row r="239" spans="1:10" x14ac:dyDescent="0.3">
      <c r="A239" s="5" t="s">
        <v>2091</v>
      </c>
      <c r="B239" s="26">
        <v>45591</v>
      </c>
      <c r="C239">
        <v>1</v>
      </c>
      <c r="D239">
        <v>543</v>
      </c>
      <c r="E239">
        <v>1</v>
      </c>
      <c r="F239">
        <v>1</v>
      </c>
      <c r="G239">
        <v>2</v>
      </c>
      <c r="H239" s="27" t="str">
        <f t="shared" si="9"/>
        <v>112</v>
      </c>
      <c r="I239" s="27" t="str">
        <f t="shared" si="7"/>
        <v>11</v>
      </c>
      <c r="J239" t="s">
        <v>2166</v>
      </c>
    </row>
    <row r="240" spans="1:10" x14ac:dyDescent="0.3">
      <c r="A240" s="5" t="s">
        <v>2092</v>
      </c>
      <c r="B240" s="26">
        <v>45690</v>
      </c>
      <c r="C240">
        <v>2</v>
      </c>
      <c r="D240">
        <v>899</v>
      </c>
      <c r="E240">
        <v>2</v>
      </c>
      <c r="F240">
        <v>2</v>
      </c>
      <c r="G240">
        <v>2</v>
      </c>
      <c r="H240" s="27" t="str">
        <f t="shared" si="9"/>
        <v>222</v>
      </c>
      <c r="I240" s="27" t="str">
        <f t="shared" si="7"/>
        <v>22</v>
      </c>
      <c r="J240" t="s">
        <v>2166</v>
      </c>
    </row>
    <row r="241" spans="1:10" x14ac:dyDescent="0.3">
      <c r="A241" s="5" t="s">
        <v>2093</v>
      </c>
      <c r="B241" s="26">
        <v>45778</v>
      </c>
      <c r="C241">
        <v>3</v>
      </c>
      <c r="D241">
        <v>1513</v>
      </c>
      <c r="E241">
        <v>4</v>
      </c>
      <c r="F241">
        <v>3</v>
      </c>
      <c r="G241">
        <v>4</v>
      </c>
      <c r="H241" s="27" t="str">
        <f t="shared" si="9"/>
        <v>434</v>
      </c>
      <c r="I241" s="27" t="str">
        <f t="shared" si="7"/>
        <v>43</v>
      </c>
      <c r="J241" t="s">
        <v>2165</v>
      </c>
    </row>
    <row r="242" spans="1:10" x14ac:dyDescent="0.3">
      <c r="A242" s="5" t="s">
        <v>2094</v>
      </c>
      <c r="B242" s="26">
        <v>45780</v>
      </c>
      <c r="C242">
        <v>3</v>
      </c>
      <c r="D242">
        <v>2299</v>
      </c>
      <c r="E242">
        <v>4</v>
      </c>
      <c r="F242">
        <v>3</v>
      </c>
      <c r="G242">
        <v>4</v>
      </c>
      <c r="H242" s="27" t="str">
        <f t="shared" si="9"/>
        <v>434</v>
      </c>
      <c r="I242" s="27" t="str">
        <f t="shared" si="7"/>
        <v>43</v>
      </c>
      <c r="J242" t="s">
        <v>2165</v>
      </c>
    </row>
    <row r="243" spans="1:10" x14ac:dyDescent="0.3">
      <c r="A243" s="5" t="s">
        <v>2095</v>
      </c>
      <c r="B243" s="26">
        <v>45520</v>
      </c>
      <c r="C243">
        <v>2</v>
      </c>
      <c r="D243">
        <v>1119</v>
      </c>
      <c r="E243">
        <v>1</v>
      </c>
      <c r="F243">
        <v>2</v>
      </c>
      <c r="G243">
        <v>3</v>
      </c>
      <c r="H243" s="27" t="str">
        <f t="shared" si="9"/>
        <v>123</v>
      </c>
      <c r="I243" s="27" t="str">
        <f t="shared" si="7"/>
        <v>12</v>
      </c>
      <c r="J243" t="s">
        <v>2166</v>
      </c>
    </row>
    <row r="244" spans="1:10" x14ac:dyDescent="0.3">
      <c r="A244" s="5" t="s">
        <v>2096</v>
      </c>
      <c r="B244" s="26">
        <v>45557</v>
      </c>
      <c r="C244">
        <v>1</v>
      </c>
      <c r="D244">
        <v>325</v>
      </c>
      <c r="E244">
        <v>1</v>
      </c>
      <c r="F244">
        <v>1</v>
      </c>
      <c r="G244">
        <v>1</v>
      </c>
      <c r="H244" s="27" t="str">
        <f t="shared" si="9"/>
        <v>111</v>
      </c>
      <c r="I244" s="27" t="str">
        <f t="shared" si="7"/>
        <v>11</v>
      </c>
      <c r="J244" t="s">
        <v>2166</v>
      </c>
    </row>
    <row r="245" spans="1:10" x14ac:dyDescent="0.3">
      <c r="A245" s="5" t="s">
        <v>2097</v>
      </c>
      <c r="B245" s="26">
        <v>45511</v>
      </c>
      <c r="C245">
        <v>3</v>
      </c>
      <c r="D245">
        <v>1654</v>
      </c>
      <c r="E245">
        <v>1</v>
      </c>
      <c r="F245">
        <v>3</v>
      </c>
      <c r="G245">
        <v>4</v>
      </c>
      <c r="H245" s="27" t="str">
        <f t="shared" si="9"/>
        <v>134</v>
      </c>
      <c r="I245" s="27" t="str">
        <f t="shared" si="7"/>
        <v>13</v>
      </c>
      <c r="J245" t="s">
        <v>2166</v>
      </c>
    </row>
    <row r="246" spans="1:10" x14ac:dyDescent="0.3">
      <c r="A246" s="5" t="s">
        <v>2098</v>
      </c>
      <c r="B246" s="26">
        <v>45689</v>
      </c>
      <c r="C246">
        <v>1</v>
      </c>
      <c r="D246">
        <v>595</v>
      </c>
      <c r="E246">
        <v>2</v>
      </c>
      <c r="F246">
        <v>1</v>
      </c>
      <c r="G246">
        <v>2</v>
      </c>
      <c r="H246" s="27" t="str">
        <f t="shared" si="9"/>
        <v>212</v>
      </c>
      <c r="I246" s="27" t="str">
        <f t="shared" si="7"/>
        <v>21</v>
      </c>
      <c r="J246" t="s">
        <v>2166</v>
      </c>
    </row>
    <row r="247" spans="1:10" x14ac:dyDescent="0.3">
      <c r="A247" s="5" t="s">
        <v>2099</v>
      </c>
      <c r="B247" s="26">
        <v>45553</v>
      </c>
      <c r="C247">
        <v>5</v>
      </c>
      <c r="D247">
        <v>2560</v>
      </c>
      <c r="E247">
        <v>1</v>
      </c>
      <c r="F247">
        <v>5</v>
      </c>
      <c r="G247">
        <v>5</v>
      </c>
      <c r="H247" s="27" t="str">
        <f t="shared" si="9"/>
        <v>155</v>
      </c>
      <c r="I247" s="27" t="str">
        <f t="shared" si="7"/>
        <v>15</v>
      </c>
      <c r="J247" t="s">
        <v>2166</v>
      </c>
    </row>
    <row r="248" spans="1:10" x14ac:dyDescent="0.3">
      <c r="A248" s="5" t="s">
        <v>2100</v>
      </c>
      <c r="B248" s="26">
        <v>45462</v>
      </c>
      <c r="C248">
        <v>4</v>
      </c>
      <c r="D248">
        <v>3231</v>
      </c>
      <c r="E248">
        <v>1</v>
      </c>
      <c r="F248">
        <v>4</v>
      </c>
      <c r="G248">
        <v>5</v>
      </c>
      <c r="H248" s="27" t="str">
        <f t="shared" si="9"/>
        <v>145</v>
      </c>
      <c r="I248" s="27" t="str">
        <f t="shared" si="7"/>
        <v>14</v>
      </c>
      <c r="J248" t="s">
        <v>2166</v>
      </c>
    </row>
    <row r="249" spans="1:10" x14ac:dyDescent="0.3">
      <c r="A249" s="5" t="s">
        <v>2101</v>
      </c>
      <c r="B249" s="26">
        <v>45633</v>
      </c>
      <c r="C249">
        <v>5</v>
      </c>
      <c r="D249">
        <v>3045</v>
      </c>
      <c r="E249">
        <v>2</v>
      </c>
      <c r="F249">
        <v>5</v>
      </c>
      <c r="G249">
        <v>5</v>
      </c>
      <c r="H249" s="27" t="str">
        <f t="shared" si="9"/>
        <v>255</v>
      </c>
      <c r="I249" s="27" t="str">
        <f t="shared" si="7"/>
        <v>25</v>
      </c>
      <c r="J249" t="s">
        <v>2167</v>
      </c>
    </row>
    <row r="250" spans="1:10" x14ac:dyDescent="0.3">
      <c r="A250" s="5" t="s">
        <v>2102</v>
      </c>
      <c r="B250" s="26">
        <v>45782</v>
      </c>
      <c r="C250">
        <v>4</v>
      </c>
      <c r="D250">
        <v>1542</v>
      </c>
      <c r="E250">
        <v>4</v>
      </c>
      <c r="F250">
        <v>4</v>
      </c>
      <c r="G250">
        <v>4</v>
      </c>
      <c r="H250" s="27" t="str">
        <f t="shared" si="9"/>
        <v>444</v>
      </c>
      <c r="I250" s="27" t="str">
        <f t="shared" si="7"/>
        <v>44</v>
      </c>
      <c r="J250" t="s">
        <v>2165</v>
      </c>
    </row>
    <row r="251" spans="1:10" x14ac:dyDescent="0.3">
      <c r="A251" s="5" t="s">
        <v>2103</v>
      </c>
      <c r="B251" s="26">
        <v>45652</v>
      </c>
      <c r="C251">
        <v>3</v>
      </c>
      <c r="D251">
        <v>1839</v>
      </c>
      <c r="E251">
        <v>2</v>
      </c>
      <c r="F251">
        <v>3</v>
      </c>
      <c r="G251">
        <v>4</v>
      </c>
      <c r="H251" s="27" t="str">
        <f t="shared" si="9"/>
        <v>234</v>
      </c>
      <c r="I251" s="27" t="str">
        <f t="shared" si="7"/>
        <v>23</v>
      </c>
      <c r="J251" t="s">
        <v>2167</v>
      </c>
    </row>
    <row r="252" spans="1:10" x14ac:dyDescent="0.3">
      <c r="A252" s="5" t="s">
        <v>2104</v>
      </c>
      <c r="B252" s="26">
        <v>45627</v>
      </c>
      <c r="C252">
        <v>2</v>
      </c>
      <c r="D252">
        <v>1645</v>
      </c>
      <c r="E252">
        <v>2</v>
      </c>
      <c r="F252">
        <v>2</v>
      </c>
      <c r="G252">
        <v>4</v>
      </c>
      <c r="H252" s="27" t="str">
        <f t="shared" si="9"/>
        <v>224</v>
      </c>
      <c r="I252" s="27" t="str">
        <f t="shared" si="7"/>
        <v>22</v>
      </c>
      <c r="J252" t="s">
        <v>2167</v>
      </c>
    </row>
    <row r="253" spans="1:10" x14ac:dyDescent="0.3">
      <c r="A253" s="5" t="s">
        <v>2105</v>
      </c>
      <c r="B253" s="26">
        <v>45435</v>
      </c>
      <c r="C253">
        <v>2</v>
      </c>
      <c r="D253">
        <v>966</v>
      </c>
      <c r="E253">
        <v>1</v>
      </c>
      <c r="F253">
        <v>2</v>
      </c>
      <c r="G253">
        <v>2</v>
      </c>
      <c r="H253" s="27" t="str">
        <f t="shared" si="9"/>
        <v>122</v>
      </c>
      <c r="I253" s="27" t="str">
        <f t="shared" si="7"/>
        <v>12</v>
      </c>
      <c r="J253" t="s">
        <v>2166</v>
      </c>
    </row>
    <row r="254" spans="1:10" x14ac:dyDescent="0.3">
      <c r="A254" s="5" t="s">
        <v>2106</v>
      </c>
      <c r="B254" s="26">
        <v>45628</v>
      </c>
      <c r="C254">
        <v>5</v>
      </c>
      <c r="D254">
        <v>2345</v>
      </c>
      <c r="E254">
        <v>2</v>
      </c>
      <c r="F254">
        <v>5</v>
      </c>
      <c r="G254">
        <v>4</v>
      </c>
      <c r="H254" s="27" t="str">
        <f t="shared" si="9"/>
        <v>254</v>
      </c>
      <c r="I254" s="27" t="str">
        <f t="shared" si="7"/>
        <v>25</v>
      </c>
      <c r="J254" t="s">
        <v>2167</v>
      </c>
    </row>
    <row r="255" spans="1:10" x14ac:dyDescent="0.3">
      <c r="A255" s="5" t="s">
        <v>2107</v>
      </c>
      <c r="B255" s="26">
        <v>45492</v>
      </c>
      <c r="C255">
        <v>1</v>
      </c>
      <c r="D255">
        <v>832</v>
      </c>
      <c r="E255">
        <v>1</v>
      </c>
      <c r="F255">
        <v>1</v>
      </c>
      <c r="G255">
        <v>2</v>
      </c>
      <c r="H255" s="27" t="str">
        <f t="shared" si="9"/>
        <v>112</v>
      </c>
      <c r="I255" s="27" t="str">
        <f t="shared" si="7"/>
        <v>11</v>
      </c>
      <c r="J255" t="s">
        <v>2166</v>
      </c>
    </row>
    <row r="256" spans="1:10" x14ac:dyDescent="0.3">
      <c r="A256" s="5" t="s">
        <v>2108</v>
      </c>
      <c r="B256" s="26">
        <v>45471</v>
      </c>
      <c r="C256">
        <v>4</v>
      </c>
      <c r="D256">
        <v>2506</v>
      </c>
      <c r="E256">
        <v>1</v>
      </c>
      <c r="F256">
        <v>4</v>
      </c>
      <c r="G256">
        <v>5</v>
      </c>
      <c r="H256" s="27" t="str">
        <f t="shared" si="9"/>
        <v>145</v>
      </c>
      <c r="I256" s="27" t="str">
        <f t="shared" si="7"/>
        <v>14</v>
      </c>
      <c r="J256" t="s">
        <v>2166</v>
      </c>
    </row>
    <row r="257" spans="1:10" x14ac:dyDescent="0.3">
      <c r="A257" s="5" t="s">
        <v>2109</v>
      </c>
      <c r="B257" s="26">
        <v>45713</v>
      </c>
      <c r="C257">
        <v>1</v>
      </c>
      <c r="D257">
        <v>510</v>
      </c>
      <c r="E257">
        <v>3</v>
      </c>
      <c r="F257">
        <v>1</v>
      </c>
      <c r="G257">
        <v>2</v>
      </c>
      <c r="H257" s="27" t="str">
        <f t="shared" si="9"/>
        <v>312</v>
      </c>
      <c r="I257" s="27" t="str">
        <f t="shared" si="7"/>
        <v>31</v>
      </c>
      <c r="J257" t="s">
        <v>2166</v>
      </c>
    </row>
    <row r="258" spans="1:10" x14ac:dyDescent="0.3">
      <c r="A258" s="5" t="s">
        <v>2110</v>
      </c>
      <c r="B258" s="26">
        <v>45563</v>
      </c>
      <c r="C258">
        <v>2</v>
      </c>
      <c r="D258">
        <v>1255</v>
      </c>
      <c r="E258">
        <v>1</v>
      </c>
      <c r="F258">
        <v>2</v>
      </c>
      <c r="G258">
        <v>3</v>
      </c>
      <c r="H258" s="27" t="str">
        <f t="shared" si="9"/>
        <v>123</v>
      </c>
      <c r="I258" s="27" t="str">
        <f t="shared" si="7"/>
        <v>12</v>
      </c>
      <c r="J258" t="s">
        <v>2166</v>
      </c>
    </row>
    <row r="259" spans="1:10" x14ac:dyDescent="0.3">
      <c r="A259" s="5" t="s">
        <v>2111</v>
      </c>
      <c r="B259" s="26">
        <v>45462</v>
      </c>
      <c r="C259">
        <v>3</v>
      </c>
      <c r="D259">
        <v>1526</v>
      </c>
      <c r="E259">
        <v>1</v>
      </c>
      <c r="F259">
        <v>3</v>
      </c>
      <c r="G259">
        <v>4</v>
      </c>
      <c r="H259" s="27" t="str">
        <f t="shared" si="9"/>
        <v>134</v>
      </c>
      <c r="I259" s="27" t="str">
        <f t="shared" si="7"/>
        <v>13</v>
      </c>
      <c r="J259" t="s">
        <v>2166</v>
      </c>
    </row>
    <row r="260" spans="1:10" x14ac:dyDescent="0.3">
      <c r="A260" s="5" t="s">
        <v>2112</v>
      </c>
      <c r="B260" s="26">
        <v>45610</v>
      </c>
      <c r="C260">
        <v>3</v>
      </c>
      <c r="D260">
        <v>1509</v>
      </c>
      <c r="E260">
        <v>1</v>
      </c>
      <c r="F260">
        <v>3</v>
      </c>
      <c r="G260">
        <v>4</v>
      </c>
      <c r="H260" s="27" t="str">
        <f t="shared" si="9"/>
        <v>134</v>
      </c>
      <c r="I260" s="27" t="str">
        <f t="shared" ref="I260:I302" si="10">_xlfn.CONCAT(E260,F260)</f>
        <v>13</v>
      </c>
      <c r="J260" t="s">
        <v>2166</v>
      </c>
    </row>
    <row r="261" spans="1:10" x14ac:dyDescent="0.3">
      <c r="A261" s="5" t="s">
        <v>2113</v>
      </c>
      <c r="B261" s="26">
        <v>45606</v>
      </c>
      <c r="C261">
        <v>1</v>
      </c>
      <c r="D261">
        <v>878</v>
      </c>
      <c r="E261">
        <v>1</v>
      </c>
      <c r="F261">
        <v>1</v>
      </c>
      <c r="G261">
        <v>2</v>
      </c>
      <c r="H261" s="27" t="str">
        <f t="shared" si="9"/>
        <v>112</v>
      </c>
      <c r="I261" s="27" t="str">
        <f t="shared" si="10"/>
        <v>11</v>
      </c>
      <c r="J261" t="s">
        <v>2166</v>
      </c>
    </row>
    <row r="262" spans="1:10" x14ac:dyDescent="0.3">
      <c r="A262" s="5" t="s">
        <v>2114</v>
      </c>
      <c r="B262" s="26">
        <v>45590</v>
      </c>
      <c r="C262">
        <v>2</v>
      </c>
      <c r="D262">
        <v>1465</v>
      </c>
      <c r="E262">
        <v>1</v>
      </c>
      <c r="F262">
        <v>2</v>
      </c>
      <c r="G262">
        <v>3</v>
      </c>
      <c r="H262" s="27" t="str">
        <f t="shared" si="9"/>
        <v>123</v>
      </c>
      <c r="I262" s="27" t="str">
        <f t="shared" si="10"/>
        <v>12</v>
      </c>
      <c r="J262" t="s">
        <v>2166</v>
      </c>
    </row>
    <row r="263" spans="1:10" x14ac:dyDescent="0.3">
      <c r="A263" s="5" t="s">
        <v>2115</v>
      </c>
      <c r="B263" s="26">
        <v>45787</v>
      </c>
      <c r="C263">
        <v>5</v>
      </c>
      <c r="D263">
        <v>2548</v>
      </c>
      <c r="E263">
        <v>4</v>
      </c>
      <c r="F263">
        <v>5</v>
      </c>
      <c r="G263">
        <v>5</v>
      </c>
      <c r="H263" s="27" t="str">
        <f t="shared" si="9"/>
        <v>455</v>
      </c>
      <c r="I263" s="27" t="str">
        <f t="shared" si="10"/>
        <v>45</v>
      </c>
      <c r="J263" t="s">
        <v>2168</v>
      </c>
    </row>
    <row r="264" spans="1:10" x14ac:dyDescent="0.3">
      <c r="A264" s="5" t="s">
        <v>2116</v>
      </c>
      <c r="B264" s="26">
        <v>45720</v>
      </c>
      <c r="C264">
        <v>5</v>
      </c>
      <c r="D264">
        <v>3771</v>
      </c>
      <c r="E264">
        <v>3</v>
      </c>
      <c r="F264">
        <v>5</v>
      </c>
      <c r="G264">
        <v>5</v>
      </c>
      <c r="H264" s="27" t="str">
        <f t="shared" si="9"/>
        <v>355</v>
      </c>
      <c r="I264" s="27" t="str">
        <f t="shared" si="10"/>
        <v>35</v>
      </c>
      <c r="J264" t="s">
        <v>2165</v>
      </c>
    </row>
    <row r="265" spans="1:10" x14ac:dyDescent="0.3">
      <c r="A265" s="5" t="s">
        <v>2117</v>
      </c>
      <c r="B265" s="26">
        <v>45614</v>
      </c>
      <c r="C265">
        <v>3</v>
      </c>
      <c r="D265">
        <v>1886</v>
      </c>
      <c r="E265">
        <v>1</v>
      </c>
      <c r="F265">
        <v>3</v>
      </c>
      <c r="G265">
        <v>4</v>
      </c>
      <c r="H265" s="27" t="str">
        <f t="shared" si="9"/>
        <v>134</v>
      </c>
      <c r="I265" s="27" t="str">
        <f t="shared" si="10"/>
        <v>13</v>
      </c>
      <c r="J265" t="s">
        <v>2166</v>
      </c>
    </row>
    <row r="266" spans="1:10" x14ac:dyDescent="0.3">
      <c r="A266" s="5" t="s">
        <v>2118</v>
      </c>
      <c r="B266" s="26">
        <v>45603</v>
      </c>
      <c r="C266">
        <v>2</v>
      </c>
      <c r="D266">
        <v>1631</v>
      </c>
      <c r="E266">
        <v>1</v>
      </c>
      <c r="F266">
        <v>2</v>
      </c>
      <c r="G266">
        <v>4</v>
      </c>
      <c r="H266" s="27" t="str">
        <f t="shared" si="9"/>
        <v>124</v>
      </c>
      <c r="I266" s="27" t="str">
        <f t="shared" si="10"/>
        <v>12</v>
      </c>
      <c r="J266" t="s">
        <v>2166</v>
      </c>
    </row>
    <row r="267" spans="1:10" x14ac:dyDescent="0.3">
      <c r="A267" s="5" t="s">
        <v>2119</v>
      </c>
      <c r="B267" s="26">
        <v>45703</v>
      </c>
      <c r="C267">
        <v>5</v>
      </c>
      <c r="D267">
        <v>2937</v>
      </c>
      <c r="E267">
        <v>2</v>
      </c>
      <c r="F267">
        <v>5</v>
      </c>
      <c r="G267">
        <v>5</v>
      </c>
      <c r="H267" s="27" t="str">
        <f t="shared" si="9"/>
        <v>255</v>
      </c>
      <c r="I267" s="27" t="str">
        <f t="shared" si="10"/>
        <v>25</v>
      </c>
      <c r="J267" t="s">
        <v>2167</v>
      </c>
    </row>
    <row r="268" spans="1:10" x14ac:dyDescent="0.3">
      <c r="A268" s="5" t="s">
        <v>2120</v>
      </c>
      <c r="B268" s="26">
        <v>45644</v>
      </c>
      <c r="C268">
        <v>3</v>
      </c>
      <c r="D268">
        <v>2025</v>
      </c>
      <c r="E268">
        <v>2</v>
      </c>
      <c r="F268">
        <v>3</v>
      </c>
      <c r="G268">
        <v>4</v>
      </c>
      <c r="H268" s="27" t="str">
        <f t="shared" ref="H268:H302" si="11">E268&amp;F268&amp;G268</f>
        <v>234</v>
      </c>
      <c r="I268" s="27" t="str">
        <f t="shared" si="10"/>
        <v>23</v>
      </c>
      <c r="J268" t="s">
        <v>2167</v>
      </c>
    </row>
    <row r="269" spans="1:10" x14ac:dyDescent="0.3">
      <c r="A269" s="5" t="s">
        <v>2121</v>
      </c>
      <c r="B269" s="26">
        <v>45752</v>
      </c>
      <c r="C269">
        <v>2</v>
      </c>
      <c r="D269">
        <v>762</v>
      </c>
      <c r="E269">
        <v>3</v>
      </c>
      <c r="F269">
        <v>2</v>
      </c>
      <c r="G269">
        <v>2</v>
      </c>
      <c r="H269" s="27" t="str">
        <f t="shared" si="11"/>
        <v>322</v>
      </c>
      <c r="I269" s="27" t="str">
        <f t="shared" si="10"/>
        <v>32</v>
      </c>
      <c r="J269" t="s">
        <v>2167</v>
      </c>
    </row>
    <row r="270" spans="1:10" x14ac:dyDescent="0.3">
      <c r="A270" s="5" t="s">
        <v>2122</v>
      </c>
      <c r="B270" s="26">
        <v>45509</v>
      </c>
      <c r="C270">
        <v>1</v>
      </c>
      <c r="D270">
        <v>650</v>
      </c>
      <c r="E270">
        <v>1</v>
      </c>
      <c r="F270">
        <v>1</v>
      </c>
      <c r="G270">
        <v>2</v>
      </c>
      <c r="H270" s="27" t="str">
        <f t="shared" si="11"/>
        <v>112</v>
      </c>
      <c r="I270" s="27" t="str">
        <f t="shared" si="10"/>
        <v>11</v>
      </c>
      <c r="J270" t="s">
        <v>2166</v>
      </c>
    </row>
    <row r="271" spans="1:10" x14ac:dyDescent="0.3">
      <c r="A271" s="5" t="s">
        <v>2123</v>
      </c>
      <c r="B271" s="26">
        <v>45797</v>
      </c>
      <c r="C271">
        <v>3</v>
      </c>
      <c r="D271">
        <v>1581</v>
      </c>
      <c r="E271">
        <v>5</v>
      </c>
      <c r="F271">
        <v>3</v>
      </c>
      <c r="G271">
        <v>4</v>
      </c>
      <c r="H271" s="27" t="str">
        <f t="shared" si="11"/>
        <v>534</v>
      </c>
      <c r="I271" s="27" t="str">
        <f t="shared" si="10"/>
        <v>53</v>
      </c>
      <c r="J271" t="s">
        <v>2165</v>
      </c>
    </row>
    <row r="272" spans="1:10" x14ac:dyDescent="0.3">
      <c r="A272" s="5" t="s">
        <v>2124</v>
      </c>
      <c r="B272" s="26">
        <v>45783</v>
      </c>
      <c r="C272">
        <v>2</v>
      </c>
      <c r="D272">
        <v>1169</v>
      </c>
      <c r="E272">
        <v>4</v>
      </c>
      <c r="F272">
        <v>2</v>
      </c>
      <c r="G272">
        <v>3</v>
      </c>
      <c r="H272" s="27" t="str">
        <f t="shared" si="11"/>
        <v>423</v>
      </c>
      <c r="I272" s="27" t="str">
        <f t="shared" si="10"/>
        <v>42</v>
      </c>
      <c r="J272" t="s">
        <v>2165</v>
      </c>
    </row>
    <row r="273" spans="1:10" x14ac:dyDescent="0.3">
      <c r="A273" s="5" t="s">
        <v>2125</v>
      </c>
      <c r="B273" s="26">
        <v>45747</v>
      </c>
      <c r="C273">
        <v>5</v>
      </c>
      <c r="D273">
        <v>1806</v>
      </c>
      <c r="E273">
        <v>3</v>
      </c>
      <c r="F273">
        <v>5</v>
      </c>
      <c r="G273">
        <v>4</v>
      </c>
      <c r="H273" s="27" t="str">
        <f t="shared" si="11"/>
        <v>354</v>
      </c>
      <c r="I273" s="27" t="str">
        <f t="shared" si="10"/>
        <v>35</v>
      </c>
      <c r="J273" t="s">
        <v>2165</v>
      </c>
    </row>
    <row r="274" spans="1:10" x14ac:dyDescent="0.3">
      <c r="A274" s="5" t="s">
        <v>2126</v>
      </c>
      <c r="B274" s="26">
        <v>45734</v>
      </c>
      <c r="C274">
        <v>2</v>
      </c>
      <c r="D274">
        <v>1415</v>
      </c>
      <c r="E274">
        <v>3</v>
      </c>
      <c r="F274">
        <v>2</v>
      </c>
      <c r="G274">
        <v>3</v>
      </c>
      <c r="H274" s="27" t="str">
        <f t="shared" si="11"/>
        <v>323</v>
      </c>
      <c r="I274" s="27" t="str">
        <f t="shared" si="10"/>
        <v>32</v>
      </c>
      <c r="J274" t="s">
        <v>2167</v>
      </c>
    </row>
    <row r="275" spans="1:10" x14ac:dyDescent="0.3">
      <c r="A275" s="5" t="s">
        <v>2127</v>
      </c>
      <c r="B275" s="26">
        <v>45516</v>
      </c>
      <c r="C275">
        <v>5</v>
      </c>
      <c r="D275">
        <v>3520</v>
      </c>
      <c r="E275">
        <v>1</v>
      </c>
      <c r="F275">
        <v>5</v>
      </c>
      <c r="G275">
        <v>5</v>
      </c>
      <c r="H275" s="27" t="str">
        <f t="shared" si="11"/>
        <v>155</v>
      </c>
      <c r="I275" s="27" t="str">
        <f t="shared" si="10"/>
        <v>15</v>
      </c>
      <c r="J275" t="s">
        <v>2166</v>
      </c>
    </row>
    <row r="276" spans="1:10" x14ac:dyDescent="0.3">
      <c r="A276" s="5" t="s">
        <v>2128</v>
      </c>
      <c r="B276" s="26">
        <v>45740</v>
      </c>
      <c r="C276">
        <v>4</v>
      </c>
      <c r="D276">
        <v>2036</v>
      </c>
      <c r="E276">
        <v>3</v>
      </c>
      <c r="F276">
        <v>4</v>
      </c>
      <c r="G276">
        <v>4</v>
      </c>
      <c r="H276" s="27" t="str">
        <f t="shared" si="11"/>
        <v>344</v>
      </c>
      <c r="I276" s="27" t="str">
        <f t="shared" si="10"/>
        <v>34</v>
      </c>
      <c r="J276" t="s">
        <v>2165</v>
      </c>
    </row>
    <row r="277" spans="1:10" x14ac:dyDescent="0.3">
      <c r="A277" s="5" t="s">
        <v>2129</v>
      </c>
      <c r="B277" s="26">
        <v>45687</v>
      </c>
      <c r="C277">
        <v>2</v>
      </c>
      <c r="D277">
        <v>971</v>
      </c>
      <c r="E277">
        <v>2</v>
      </c>
      <c r="F277">
        <v>2</v>
      </c>
      <c r="G277">
        <v>2</v>
      </c>
      <c r="H277" s="27" t="str">
        <f t="shared" si="11"/>
        <v>222</v>
      </c>
      <c r="I277" s="27" t="str">
        <f t="shared" si="10"/>
        <v>22</v>
      </c>
      <c r="J277" t="s">
        <v>2166</v>
      </c>
    </row>
    <row r="278" spans="1:10" x14ac:dyDescent="0.3">
      <c r="A278" s="5" t="s">
        <v>2130</v>
      </c>
      <c r="B278" s="26">
        <v>45673</v>
      </c>
      <c r="C278">
        <v>1</v>
      </c>
      <c r="D278">
        <v>734</v>
      </c>
      <c r="E278">
        <v>2</v>
      </c>
      <c r="F278">
        <v>1</v>
      </c>
      <c r="G278">
        <v>2</v>
      </c>
      <c r="H278" s="27" t="str">
        <f t="shared" si="11"/>
        <v>212</v>
      </c>
      <c r="I278" s="27" t="str">
        <f t="shared" si="10"/>
        <v>21</v>
      </c>
      <c r="J278" t="s">
        <v>2166</v>
      </c>
    </row>
    <row r="279" spans="1:10" x14ac:dyDescent="0.3">
      <c r="A279" s="5" t="s">
        <v>2131</v>
      </c>
      <c r="B279" s="26">
        <v>45516</v>
      </c>
      <c r="C279">
        <v>2</v>
      </c>
      <c r="D279">
        <v>1317</v>
      </c>
      <c r="E279">
        <v>1</v>
      </c>
      <c r="F279">
        <v>2</v>
      </c>
      <c r="G279">
        <v>3</v>
      </c>
      <c r="H279" s="27" t="str">
        <f t="shared" si="11"/>
        <v>123</v>
      </c>
      <c r="I279" s="27" t="str">
        <f t="shared" si="10"/>
        <v>12</v>
      </c>
      <c r="J279" t="s">
        <v>2166</v>
      </c>
    </row>
    <row r="280" spans="1:10" x14ac:dyDescent="0.3">
      <c r="A280" s="5" t="s">
        <v>2132</v>
      </c>
      <c r="B280" s="26">
        <v>45502</v>
      </c>
      <c r="C280">
        <v>4</v>
      </c>
      <c r="D280">
        <v>2210</v>
      </c>
      <c r="E280">
        <v>1</v>
      </c>
      <c r="F280">
        <v>4</v>
      </c>
      <c r="G280">
        <v>4</v>
      </c>
      <c r="H280" s="27" t="str">
        <f t="shared" si="11"/>
        <v>144</v>
      </c>
      <c r="I280" s="27" t="str">
        <f t="shared" si="10"/>
        <v>14</v>
      </c>
      <c r="J280" t="s">
        <v>2166</v>
      </c>
    </row>
    <row r="281" spans="1:10" x14ac:dyDescent="0.3">
      <c r="A281" s="5" t="s">
        <v>2133</v>
      </c>
      <c r="B281" s="26">
        <v>45721</v>
      </c>
      <c r="C281">
        <v>4</v>
      </c>
      <c r="D281">
        <v>1741</v>
      </c>
      <c r="E281">
        <v>3</v>
      </c>
      <c r="F281">
        <v>4</v>
      </c>
      <c r="G281">
        <v>4</v>
      </c>
      <c r="H281" s="27" t="str">
        <f t="shared" si="11"/>
        <v>344</v>
      </c>
      <c r="I281" s="27" t="str">
        <f t="shared" si="10"/>
        <v>34</v>
      </c>
      <c r="J281" t="s">
        <v>2165</v>
      </c>
    </row>
    <row r="282" spans="1:10" x14ac:dyDescent="0.3">
      <c r="A282" s="5" t="s">
        <v>2134</v>
      </c>
      <c r="B282" s="26">
        <v>45679</v>
      </c>
      <c r="C282">
        <v>1</v>
      </c>
      <c r="D282">
        <v>195</v>
      </c>
      <c r="E282">
        <v>2</v>
      </c>
      <c r="F282">
        <v>1</v>
      </c>
      <c r="G282">
        <v>1</v>
      </c>
      <c r="H282" s="27" t="str">
        <f t="shared" si="11"/>
        <v>211</v>
      </c>
      <c r="I282" s="27" t="str">
        <f t="shared" si="10"/>
        <v>21</v>
      </c>
      <c r="J282" t="s">
        <v>2166</v>
      </c>
    </row>
    <row r="283" spans="1:10" x14ac:dyDescent="0.3">
      <c r="A283" s="5" t="s">
        <v>2135</v>
      </c>
      <c r="B283" s="26">
        <v>45475</v>
      </c>
      <c r="C283">
        <v>5</v>
      </c>
      <c r="D283">
        <v>2085</v>
      </c>
      <c r="E283">
        <v>1</v>
      </c>
      <c r="F283">
        <v>5</v>
      </c>
      <c r="G283">
        <v>4</v>
      </c>
      <c r="H283" s="27" t="str">
        <f t="shared" si="11"/>
        <v>154</v>
      </c>
      <c r="I283" s="27" t="str">
        <f t="shared" si="10"/>
        <v>15</v>
      </c>
      <c r="J283" t="s">
        <v>2166</v>
      </c>
    </row>
    <row r="284" spans="1:10" x14ac:dyDescent="0.3">
      <c r="A284" s="5" t="s">
        <v>2136</v>
      </c>
      <c r="B284" s="26">
        <v>45462</v>
      </c>
      <c r="C284">
        <v>4</v>
      </c>
      <c r="D284">
        <v>2743</v>
      </c>
      <c r="E284">
        <v>1</v>
      </c>
      <c r="F284">
        <v>4</v>
      </c>
      <c r="G284">
        <v>5</v>
      </c>
      <c r="H284" s="27" t="str">
        <f t="shared" si="11"/>
        <v>145</v>
      </c>
      <c r="I284" s="27" t="str">
        <f t="shared" si="10"/>
        <v>14</v>
      </c>
      <c r="J284" t="s">
        <v>2166</v>
      </c>
    </row>
    <row r="285" spans="1:10" x14ac:dyDescent="0.3">
      <c r="A285" s="5" t="s">
        <v>2137</v>
      </c>
      <c r="B285" s="26">
        <v>45651</v>
      </c>
      <c r="C285">
        <v>5</v>
      </c>
      <c r="D285">
        <v>2688</v>
      </c>
      <c r="E285">
        <v>2</v>
      </c>
      <c r="F285">
        <v>5</v>
      </c>
      <c r="G285">
        <v>5</v>
      </c>
      <c r="H285" s="27" t="str">
        <f t="shared" si="11"/>
        <v>255</v>
      </c>
      <c r="I285" s="27" t="str">
        <f t="shared" si="10"/>
        <v>25</v>
      </c>
      <c r="J285" t="s">
        <v>2167</v>
      </c>
    </row>
    <row r="286" spans="1:10" x14ac:dyDescent="0.3">
      <c r="A286" s="5" t="s">
        <v>2138</v>
      </c>
      <c r="B286" s="26">
        <v>45776</v>
      </c>
      <c r="C286">
        <v>4</v>
      </c>
      <c r="D286">
        <v>1501</v>
      </c>
      <c r="E286">
        <v>4</v>
      </c>
      <c r="F286">
        <v>4</v>
      </c>
      <c r="G286">
        <v>4</v>
      </c>
      <c r="H286" s="27" t="str">
        <f t="shared" si="11"/>
        <v>444</v>
      </c>
      <c r="I286" s="27" t="str">
        <f t="shared" si="10"/>
        <v>44</v>
      </c>
      <c r="J286" t="s">
        <v>2165</v>
      </c>
    </row>
    <row r="287" spans="1:10" x14ac:dyDescent="0.3">
      <c r="A287" s="5" t="s">
        <v>2139</v>
      </c>
      <c r="B287" s="26">
        <v>45710</v>
      </c>
      <c r="C287">
        <v>5</v>
      </c>
      <c r="D287">
        <v>3580</v>
      </c>
      <c r="E287">
        <v>3</v>
      </c>
      <c r="F287">
        <v>5</v>
      </c>
      <c r="G287">
        <v>5</v>
      </c>
      <c r="H287" s="27" t="str">
        <f t="shared" si="11"/>
        <v>355</v>
      </c>
      <c r="I287" s="27" t="str">
        <f t="shared" si="10"/>
        <v>35</v>
      </c>
      <c r="J287" t="s">
        <v>2167</v>
      </c>
    </row>
    <row r="288" spans="1:10" x14ac:dyDescent="0.3">
      <c r="A288" s="5" t="s">
        <v>2140</v>
      </c>
      <c r="B288" s="26">
        <v>45698</v>
      </c>
      <c r="C288">
        <v>3</v>
      </c>
      <c r="D288">
        <v>2174</v>
      </c>
      <c r="E288">
        <v>2</v>
      </c>
      <c r="F288">
        <v>3</v>
      </c>
      <c r="G288">
        <v>4</v>
      </c>
      <c r="H288" s="27" t="str">
        <f t="shared" si="11"/>
        <v>234</v>
      </c>
      <c r="I288" s="27" t="str">
        <f t="shared" si="10"/>
        <v>23</v>
      </c>
      <c r="J288" t="s">
        <v>2167</v>
      </c>
    </row>
    <row r="289" spans="1:10" x14ac:dyDescent="0.3">
      <c r="A289" s="5" t="s">
        <v>2141</v>
      </c>
      <c r="B289" s="26">
        <v>45726</v>
      </c>
      <c r="C289">
        <v>4</v>
      </c>
      <c r="D289">
        <v>2290</v>
      </c>
      <c r="E289">
        <v>3</v>
      </c>
      <c r="F289">
        <v>4</v>
      </c>
      <c r="G289">
        <v>4</v>
      </c>
      <c r="H289" s="27" t="str">
        <f t="shared" si="11"/>
        <v>344</v>
      </c>
      <c r="I289" s="27" t="str">
        <f t="shared" si="10"/>
        <v>34</v>
      </c>
      <c r="J289" t="s">
        <v>2165</v>
      </c>
    </row>
    <row r="290" spans="1:10" x14ac:dyDescent="0.3">
      <c r="A290" s="5" t="s">
        <v>2142</v>
      </c>
      <c r="B290" s="26">
        <v>45660</v>
      </c>
      <c r="C290">
        <v>5</v>
      </c>
      <c r="D290">
        <v>2091</v>
      </c>
      <c r="E290">
        <v>2</v>
      </c>
      <c r="F290">
        <v>5</v>
      </c>
      <c r="G290">
        <v>4</v>
      </c>
      <c r="H290" s="27" t="str">
        <f t="shared" si="11"/>
        <v>254</v>
      </c>
      <c r="I290" s="27" t="str">
        <f t="shared" si="10"/>
        <v>25</v>
      </c>
      <c r="J290" t="s">
        <v>2167</v>
      </c>
    </row>
    <row r="291" spans="1:10" x14ac:dyDescent="0.3">
      <c r="A291" s="5" t="s">
        <v>2143</v>
      </c>
      <c r="B291" s="26">
        <v>45510</v>
      </c>
      <c r="C291">
        <v>4</v>
      </c>
      <c r="D291">
        <v>2717</v>
      </c>
      <c r="E291">
        <v>1</v>
      </c>
      <c r="F291">
        <v>4</v>
      </c>
      <c r="G291">
        <v>5</v>
      </c>
      <c r="H291" s="27" t="str">
        <f t="shared" si="11"/>
        <v>145</v>
      </c>
      <c r="I291" s="27" t="str">
        <f t="shared" si="10"/>
        <v>14</v>
      </c>
      <c r="J291" t="s">
        <v>2166</v>
      </c>
    </row>
    <row r="292" spans="1:10" x14ac:dyDescent="0.3">
      <c r="A292" s="5" t="s">
        <v>2144</v>
      </c>
      <c r="B292" s="26">
        <v>45622</v>
      </c>
      <c r="C292">
        <v>5</v>
      </c>
      <c r="D292">
        <v>2710</v>
      </c>
      <c r="E292">
        <v>1</v>
      </c>
      <c r="F292">
        <v>5</v>
      </c>
      <c r="G292">
        <v>5</v>
      </c>
      <c r="H292" s="27" t="str">
        <f t="shared" si="11"/>
        <v>155</v>
      </c>
      <c r="I292" s="27" t="str">
        <f t="shared" si="10"/>
        <v>15</v>
      </c>
      <c r="J292" t="s">
        <v>2166</v>
      </c>
    </row>
    <row r="293" spans="1:10" x14ac:dyDescent="0.3">
      <c r="A293" s="5" t="s">
        <v>2145</v>
      </c>
      <c r="B293" s="26">
        <v>45734</v>
      </c>
      <c r="C293">
        <v>3</v>
      </c>
      <c r="D293">
        <v>1581</v>
      </c>
      <c r="E293">
        <v>3</v>
      </c>
      <c r="F293">
        <v>3</v>
      </c>
      <c r="G293">
        <v>4</v>
      </c>
      <c r="H293" s="27" t="str">
        <f t="shared" si="11"/>
        <v>334</v>
      </c>
      <c r="I293" s="27" t="str">
        <f t="shared" si="10"/>
        <v>33</v>
      </c>
      <c r="J293" t="s">
        <v>2165</v>
      </c>
    </row>
    <row r="294" spans="1:10" x14ac:dyDescent="0.3">
      <c r="A294" s="5" t="s">
        <v>2146</v>
      </c>
      <c r="B294" s="26">
        <v>45447</v>
      </c>
      <c r="C294">
        <v>4</v>
      </c>
      <c r="D294">
        <v>1925</v>
      </c>
      <c r="E294">
        <v>1</v>
      </c>
      <c r="F294">
        <v>4</v>
      </c>
      <c r="G294">
        <v>4</v>
      </c>
      <c r="H294" s="27" t="str">
        <f t="shared" si="11"/>
        <v>144</v>
      </c>
      <c r="I294" s="27" t="str">
        <f t="shared" si="10"/>
        <v>14</v>
      </c>
      <c r="J294" t="s">
        <v>2166</v>
      </c>
    </row>
    <row r="295" spans="1:10" x14ac:dyDescent="0.3">
      <c r="A295" s="5" t="s">
        <v>2147</v>
      </c>
      <c r="B295" s="26">
        <v>45530</v>
      </c>
      <c r="C295">
        <v>1</v>
      </c>
      <c r="D295">
        <v>262</v>
      </c>
      <c r="E295">
        <v>1</v>
      </c>
      <c r="F295">
        <v>1</v>
      </c>
      <c r="G295">
        <v>1</v>
      </c>
      <c r="H295" s="27" t="str">
        <f t="shared" si="11"/>
        <v>111</v>
      </c>
      <c r="I295" s="27" t="str">
        <f t="shared" si="10"/>
        <v>11</v>
      </c>
      <c r="J295" t="s">
        <v>2166</v>
      </c>
    </row>
    <row r="296" spans="1:10" x14ac:dyDescent="0.3">
      <c r="A296" s="5" t="s">
        <v>2148</v>
      </c>
      <c r="B296" s="26">
        <v>45514</v>
      </c>
      <c r="C296">
        <v>1</v>
      </c>
      <c r="D296">
        <v>922</v>
      </c>
      <c r="E296">
        <v>1</v>
      </c>
      <c r="F296">
        <v>1</v>
      </c>
      <c r="G296">
        <v>2</v>
      </c>
      <c r="H296" s="27" t="str">
        <f t="shared" si="11"/>
        <v>112</v>
      </c>
      <c r="I296" s="27" t="str">
        <f t="shared" si="10"/>
        <v>11</v>
      </c>
      <c r="J296" t="s">
        <v>2166</v>
      </c>
    </row>
    <row r="297" spans="1:10" x14ac:dyDescent="0.3">
      <c r="A297" s="5" t="s">
        <v>2149</v>
      </c>
      <c r="B297" s="26">
        <v>45768</v>
      </c>
      <c r="C297">
        <v>5</v>
      </c>
      <c r="D297">
        <v>2932</v>
      </c>
      <c r="E297">
        <v>4</v>
      </c>
      <c r="F297">
        <v>5</v>
      </c>
      <c r="G297">
        <v>5</v>
      </c>
      <c r="H297" s="27" t="str">
        <f t="shared" si="11"/>
        <v>455</v>
      </c>
      <c r="I297" s="27" t="str">
        <f t="shared" si="10"/>
        <v>45</v>
      </c>
      <c r="J297" t="s">
        <v>2165</v>
      </c>
    </row>
    <row r="298" spans="1:10" x14ac:dyDescent="0.3">
      <c r="A298" s="5" t="s">
        <v>2150</v>
      </c>
      <c r="B298" s="26">
        <v>45610</v>
      </c>
      <c r="C298">
        <v>4</v>
      </c>
      <c r="D298">
        <v>1082</v>
      </c>
      <c r="E298">
        <v>1</v>
      </c>
      <c r="F298">
        <v>4</v>
      </c>
      <c r="G298">
        <v>3</v>
      </c>
      <c r="H298" s="27" t="str">
        <f t="shared" si="11"/>
        <v>143</v>
      </c>
      <c r="I298" s="27" t="str">
        <f t="shared" si="10"/>
        <v>14</v>
      </c>
      <c r="J298" t="s">
        <v>2166</v>
      </c>
    </row>
    <row r="299" spans="1:10" x14ac:dyDescent="0.3">
      <c r="A299" s="5" t="s">
        <v>2151</v>
      </c>
      <c r="B299" s="26">
        <v>45732</v>
      </c>
      <c r="C299">
        <v>1</v>
      </c>
      <c r="D299">
        <v>235</v>
      </c>
      <c r="E299">
        <v>3</v>
      </c>
      <c r="F299">
        <v>1</v>
      </c>
      <c r="G299">
        <v>1</v>
      </c>
      <c r="H299" s="27" t="str">
        <f t="shared" si="11"/>
        <v>311</v>
      </c>
      <c r="I299" s="27" t="str">
        <f t="shared" si="10"/>
        <v>31</v>
      </c>
      <c r="J299" t="s">
        <v>2167</v>
      </c>
    </row>
    <row r="300" spans="1:10" x14ac:dyDescent="0.3">
      <c r="A300" s="5" t="s">
        <v>2152</v>
      </c>
      <c r="B300" s="26">
        <v>45750</v>
      </c>
      <c r="C300">
        <v>3</v>
      </c>
      <c r="D300">
        <v>1836</v>
      </c>
      <c r="E300">
        <v>3</v>
      </c>
      <c r="F300">
        <v>3</v>
      </c>
      <c r="G300">
        <v>4</v>
      </c>
      <c r="H300" s="27" t="str">
        <f t="shared" si="11"/>
        <v>334</v>
      </c>
      <c r="I300" s="27" t="str">
        <f t="shared" si="10"/>
        <v>33</v>
      </c>
      <c r="J300" t="s">
        <v>2165</v>
      </c>
    </row>
    <row r="301" spans="1:10" x14ac:dyDescent="0.3">
      <c r="A301" s="5" t="s">
        <v>2153</v>
      </c>
      <c r="B301" s="26">
        <v>45632</v>
      </c>
      <c r="C301">
        <v>1</v>
      </c>
      <c r="D301">
        <v>691</v>
      </c>
      <c r="E301">
        <v>2</v>
      </c>
      <c r="F301">
        <v>1</v>
      </c>
      <c r="G301">
        <v>2</v>
      </c>
      <c r="H301" s="27" t="str">
        <f t="shared" si="11"/>
        <v>212</v>
      </c>
      <c r="I301" s="27" t="str">
        <f t="shared" si="10"/>
        <v>21</v>
      </c>
      <c r="J301" t="s">
        <v>2166</v>
      </c>
    </row>
    <row r="302" spans="1:10" x14ac:dyDescent="0.3">
      <c r="A302" s="5" t="s">
        <v>2154</v>
      </c>
      <c r="B302" s="26">
        <v>45597</v>
      </c>
      <c r="C302">
        <v>4</v>
      </c>
      <c r="D302">
        <v>1961</v>
      </c>
      <c r="E302">
        <v>1</v>
      </c>
      <c r="F302">
        <v>4</v>
      </c>
      <c r="G302">
        <v>4</v>
      </c>
      <c r="H302" s="27" t="str">
        <f t="shared" si="11"/>
        <v>144</v>
      </c>
      <c r="I302" s="27" t="str">
        <f t="shared" si="10"/>
        <v>14</v>
      </c>
      <c r="J302" t="s">
        <v>2166</v>
      </c>
    </row>
    <row r="303" spans="1:10" x14ac:dyDescent="0.3">
      <c r="A303" s="4"/>
      <c r="B303" s="4"/>
    </row>
    <row r="304" spans="1:10" x14ac:dyDescent="0.3">
      <c r="A304" s="4"/>
      <c r="B304" s="4"/>
    </row>
  </sheetData>
  <mergeCells count="5">
    <mergeCell ref="N27:O27"/>
    <mergeCell ref="N28:O28"/>
    <mergeCell ref="N29:O29"/>
    <mergeCell ref="N30:O30"/>
    <mergeCell ref="N26:O26"/>
  </mergeCells>
  <phoneticPr fontId="16" type="noConversion"/>
  <conditionalFormatting sqref="B3:B13">
    <cfRule type="expression" dxfId="2" priority="2" stopIfTrue="1">
      <formula>AND(NOT(ISBLANK(B3)),(TODAY()-B3)&lt;=days_since_last_1)</formula>
    </cfRule>
    <cfRule type="expression" dxfId="1" priority="3" stopIfTrue="1">
      <formula>(TODAY()-B3)&lt;=days_since_last_2</formula>
    </cfRule>
    <cfRule type="expression" dxfId="0" priority="4" stopIfTrue="1">
      <formula>NOT(ISBLANK(B3))</formula>
    </cfRule>
  </conditionalFormatting>
  <conditionalFormatting sqref="B3:B302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dataValidations count="1">
    <dataValidation allowBlank="1" promptTitle="Choose Column Headings" prompt="When this cell is selected, a 2nd down arrow should appear to the right.  Click on this arrow to customize the heading or simply type in your own heading." sqref="A2:B2" xr:uid="{D36B2B4B-AFE2-478A-BFC5-0C55BBA9B57E}"/>
  </dataValidation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9C17BB-0421-49BF-8402-7FB2C64BD6EB}">
  <dimension ref="A1:C915"/>
  <sheetViews>
    <sheetView topLeftCell="A100" workbookViewId="0">
      <selection activeCell="D3" sqref="D3"/>
    </sheetView>
  </sheetViews>
  <sheetFormatPr defaultRowHeight="14.4" x14ac:dyDescent="0.3"/>
  <cols>
    <col min="1" max="1" width="12.77734375" customWidth="1"/>
    <col min="2" max="2" width="19.109375" customWidth="1"/>
  </cols>
  <sheetData>
    <row r="1" spans="1:3" x14ac:dyDescent="0.3">
      <c r="A1" s="23" t="s">
        <v>1846</v>
      </c>
      <c r="B1" s="23" t="s">
        <v>2048</v>
      </c>
      <c r="C1" s="23" t="s">
        <v>2049</v>
      </c>
    </row>
    <row r="2" spans="1:3" x14ac:dyDescent="0.3">
      <c r="A2" t="s">
        <v>1848</v>
      </c>
      <c r="B2" s="26">
        <v>45772</v>
      </c>
      <c r="C2">
        <v>978</v>
      </c>
    </row>
    <row r="3" spans="1:3" x14ac:dyDescent="0.3">
      <c r="A3" t="s">
        <v>1848</v>
      </c>
      <c r="B3" s="26">
        <v>45773</v>
      </c>
      <c r="C3">
        <v>493</v>
      </c>
    </row>
    <row r="4" spans="1:3" x14ac:dyDescent="0.3">
      <c r="A4" t="s">
        <v>1848</v>
      </c>
      <c r="B4" s="26">
        <v>45774</v>
      </c>
      <c r="C4">
        <v>673</v>
      </c>
    </row>
    <row r="5" spans="1:3" x14ac:dyDescent="0.3">
      <c r="A5" t="s">
        <v>1849</v>
      </c>
      <c r="B5" s="26">
        <v>45489</v>
      </c>
      <c r="C5">
        <v>192</v>
      </c>
    </row>
    <row r="6" spans="1:3" x14ac:dyDescent="0.3">
      <c r="A6" t="s">
        <v>1849</v>
      </c>
      <c r="B6" s="26">
        <v>45490</v>
      </c>
      <c r="C6">
        <v>943</v>
      </c>
    </row>
    <row r="7" spans="1:3" x14ac:dyDescent="0.3">
      <c r="A7" t="s">
        <v>1849</v>
      </c>
      <c r="B7" s="26">
        <v>45491</v>
      </c>
      <c r="C7">
        <v>893</v>
      </c>
    </row>
    <row r="8" spans="1:3" x14ac:dyDescent="0.3">
      <c r="A8" t="s">
        <v>1849</v>
      </c>
      <c r="B8" s="26">
        <v>45492</v>
      </c>
      <c r="C8">
        <v>841</v>
      </c>
    </row>
    <row r="9" spans="1:3" x14ac:dyDescent="0.3">
      <c r="A9" t="s">
        <v>1850</v>
      </c>
      <c r="B9" s="26">
        <v>45537</v>
      </c>
      <c r="C9">
        <v>361</v>
      </c>
    </row>
    <row r="10" spans="1:3" x14ac:dyDescent="0.3">
      <c r="A10" t="s">
        <v>1850</v>
      </c>
      <c r="B10" s="26">
        <v>45538</v>
      </c>
      <c r="C10">
        <v>574</v>
      </c>
    </row>
    <row r="11" spans="1:3" x14ac:dyDescent="0.3">
      <c r="A11" t="s">
        <v>1850</v>
      </c>
      <c r="B11" s="26">
        <v>45539</v>
      </c>
      <c r="C11">
        <v>914</v>
      </c>
    </row>
    <row r="12" spans="1:3" x14ac:dyDescent="0.3">
      <c r="A12" t="s">
        <v>1850</v>
      </c>
      <c r="B12" s="26">
        <v>45540</v>
      </c>
      <c r="C12">
        <v>567</v>
      </c>
    </row>
    <row r="13" spans="1:3" x14ac:dyDescent="0.3">
      <c r="A13" t="s">
        <v>1851</v>
      </c>
      <c r="B13" s="26">
        <v>45520</v>
      </c>
      <c r="C13">
        <v>373</v>
      </c>
    </row>
    <row r="14" spans="1:3" x14ac:dyDescent="0.3">
      <c r="A14" t="s">
        <v>1851</v>
      </c>
      <c r="B14" s="26">
        <v>45521</v>
      </c>
      <c r="C14">
        <v>310</v>
      </c>
    </row>
    <row r="15" spans="1:3" x14ac:dyDescent="0.3">
      <c r="A15" t="s">
        <v>1852</v>
      </c>
      <c r="B15" s="26">
        <v>45731</v>
      </c>
      <c r="C15">
        <v>668</v>
      </c>
    </row>
    <row r="16" spans="1:3" x14ac:dyDescent="0.3">
      <c r="A16" t="s">
        <v>1852</v>
      </c>
      <c r="B16" s="26">
        <v>45732</v>
      </c>
      <c r="C16">
        <v>263</v>
      </c>
    </row>
    <row r="17" spans="1:3" x14ac:dyDescent="0.3">
      <c r="A17" t="s">
        <v>1853</v>
      </c>
      <c r="B17" s="26">
        <v>45796</v>
      </c>
      <c r="C17">
        <v>385</v>
      </c>
    </row>
    <row r="18" spans="1:3" x14ac:dyDescent="0.3">
      <c r="A18" t="s">
        <v>1853</v>
      </c>
      <c r="B18" s="26">
        <v>45797</v>
      </c>
      <c r="C18">
        <v>625</v>
      </c>
    </row>
    <row r="19" spans="1:3" x14ac:dyDescent="0.3">
      <c r="A19" t="s">
        <v>1854</v>
      </c>
      <c r="B19" s="26">
        <v>45719</v>
      </c>
      <c r="C19">
        <v>170</v>
      </c>
    </row>
    <row r="20" spans="1:3" x14ac:dyDescent="0.3">
      <c r="A20" t="s">
        <v>1855</v>
      </c>
      <c r="B20" s="26">
        <v>45524</v>
      </c>
      <c r="C20">
        <v>466</v>
      </c>
    </row>
    <row r="21" spans="1:3" x14ac:dyDescent="0.3">
      <c r="A21" t="s">
        <v>1855</v>
      </c>
      <c r="B21" s="26">
        <v>45525</v>
      </c>
      <c r="C21">
        <v>369</v>
      </c>
    </row>
    <row r="22" spans="1:3" x14ac:dyDescent="0.3">
      <c r="A22" t="s">
        <v>1855</v>
      </c>
      <c r="B22" s="26">
        <v>45526</v>
      </c>
      <c r="C22">
        <v>957</v>
      </c>
    </row>
    <row r="23" spans="1:3" x14ac:dyDescent="0.3">
      <c r="A23" t="s">
        <v>1856</v>
      </c>
      <c r="B23" s="26">
        <v>45625</v>
      </c>
      <c r="C23">
        <v>156</v>
      </c>
    </row>
    <row r="24" spans="1:3" x14ac:dyDescent="0.3">
      <c r="A24" t="s">
        <v>1856</v>
      </c>
      <c r="B24" s="26">
        <v>45626</v>
      </c>
      <c r="C24">
        <v>556</v>
      </c>
    </row>
    <row r="25" spans="1:3" x14ac:dyDescent="0.3">
      <c r="A25" t="s">
        <v>1857</v>
      </c>
      <c r="B25" s="26">
        <v>45790</v>
      </c>
      <c r="C25">
        <v>103</v>
      </c>
    </row>
    <row r="26" spans="1:3" x14ac:dyDescent="0.3">
      <c r="A26" t="s">
        <v>1858</v>
      </c>
      <c r="B26" s="26">
        <v>45433</v>
      </c>
      <c r="C26">
        <v>445</v>
      </c>
    </row>
    <row r="27" spans="1:3" x14ac:dyDescent="0.3">
      <c r="A27" t="s">
        <v>1858</v>
      </c>
      <c r="B27" s="26">
        <v>45434</v>
      </c>
      <c r="C27">
        <v>263</v>
      </c>
    </row>
    <row r="28" spans="1:3" x14ac:dyDescent="0.3">
      <c r="A28" t="s">
        <v>1858</v>
      </c>
      <c r="B28" s="26">
        <v>45435</v>
      </c>
      <c r="C28">
        <v>993</v>
      </c>
    </row>
    <row r="29" spans="1:3" x14ac:dyDescent="0.3">
      <c r="A29" t="s">
        <v>1858</v>
      </c>
      <c r="B29" s="26">
        <v>45436</v>
      </c>
      <c r="C29">
        <v>619</v>
      </c>
    </row>
    <row r="30" spans="1:3" x14ac:dyDescent="0.3">
      <c r="A30" t="s">
        <v>1859</v>
      </c>
      <c r="B30" s="26">
        <v>45693</v>
      </c>
      <c r="C30">
        <v>519</v>
      </c>
    </row>
    <row r="31" spans="1:3" x14ac:dyDescent="0.3">
      <c r="A31" t="s">
        <v>1859</v>
      </c>
      <c r="B31" s="26">
        <v>45694</v>
      </c>
      <c r="C31">
        <v>394</v>
      </c>
    </row>
    <row r="32" spans="1:3" x14ac:dyDescent="0.3">
      <c r="A32" t="s">
        <v>1859</v>
      </c>
      <c r="B32" s="26">
        <v>45695</v>
      </c>
      <c r="C32">
        <v>380</v>
      </c>
    </row>
    <row r="33" spans="1:3" x14ac:dyDescent="0.3">
      <c r="A33" t="s">
        <v>1859</v>
      </c>
      <c r="B33" s="26">
        <v>45696</v>
      </c>
      <c r="C33">
        <v>227</v>
      </c>
    </row>
    <row r="34" spans="1:3" x14ac:dyDescent="0.3">
      <c r="A34" t="s">
        <v>1860</v>
      </c>
      <c r="B34" s="26">
        <v>45511</v>
      </c>
      <c r="C34">
        <v>599</v>
      </c>
    </row>
    <row r="35" spans="1:3" x14ac:dyDescent="0.3">
      <c r="A35" t="s">
        <v>1860</v>
      </c>
      <c r="B35" s="26">
        <v>45512</v>
      </c>
      <c r="C35">
        <v>126</v>
      </c>
    </row>
    <row r="36" spans="1:3" x14ac:dyDescent="0.3">
      <c r="A36" t="s">
        <v>1860</v>
      </c>
      <c r="B36" s="26">
        <v>45513</v>
      </c>
      <c r="C36">
        <v>977</v>
      </c>
    </row>
    <row r="37" spans="1:3" x14ac:dyDescent="0.3">
      <c r="A37" t="s">
        <v>1860</v>
      </c>
      <c r="B37" s="26">
        <v>45514</v>
      </c>
      <c r="C37">
        <v>429</v>
      </c>
    </row>
    <row r="38" spans="1:3" x14ac:dyDescent="0.3">
      <c r="A38" t="s">
        <v>1861</v>
      </c>
      <c r="B38" s="26">
        <v>45789</v>
      </c>
      <c r="C38">
        <v>637</v>
      </c>
    </row>
    <row r="39" spans="1:3" x14ac:dyDescent="0.3">
      <c r="A39" t="s">
        <v>1861</v>
      </c>
      <c r="B39" s="26">
        <v>45790</v>
      </c>
      <c r="C39">
        <v>732</v>
      </c>
    </row>
    <row r="40" spans="1:3" x14ac:dyDescent="0.3">
      <c r="A40" t="s">
        <v>1861</v>
      </c>
      <c r="B40" s="26">
        <v>45791</v>
      </c>
      <c r="C40">
        <v>201</v>
      </c>
    </row>
    <row r="41" spans="1:3" x14ac:dyDescent="0.3">
      <c r="A41" t="s">
        <v>1861</v>
      </c>
      <c r="B41" s="26">
        <v>45792</v>
      </c>
      <c r="C41">
        <v>621</v>
      </c>
    </row>
    <row r="42" spans="1:3" x14ac:dyDescent="0.3">
      <c r="A42" t="s">
        <v>1861</v>
      </c>
      <c r="B42" s="26">
        <v>45793</v>
      </c>
      <c r="C42">
        <v>240</v>
      </c>
    </row>
    <row r="43" spans="1:3" x14ac:dyDescent="0.3">
      <c r="A43" t="s">
        <v>1862</v>
      </c>
      <c r="B43" s="26">
        <v>45562</v>
      </c>
      <c r="C43">
        <v>966</v>
      </c>
    </row>
    <row r="44" spans="1:3" x14ac:dyDescent="0.3">
      <c r="A44" t="s">
        <v>1862</v>
      </c>
      <c r="B44" s="26">
        <v>45563</v>
      </c>
      <c r="C44">
        <v>952</v>
      </c>
    </row>
    <row r="45" spans="1:3" x14ac:dyDescent="0.3">
      <c r="A45" t="s">
        <v>1862</v>
      </c>
      <c r="B45" s="26">
        <v>45564</v>
      </c>
      <c r="C45">
        <v>550</v>
      </c>
    </row>
    <row r="46" spans="1:3" x14ac:dyDescent="0.3">
      <c r="A46" t="s">
        <v>1862</v>
      </c>
      <c r="B46" s="26">
        <v>45565</v>
      </c>
      <c r="C46">
        <v>591</v>
      </c>
    </row>
    <row r="47" spans="1:3" x14ac:dyDescent="0.3">
      <c r="A47" t="s">
        <v>1863</v>
      </c>
      <c r="B47" s="26">
        <v>45751</v>
      </c>
      <c r="C47">
        <v>718</v>
      </c>
    </row>
    <row r="48" spans="1:3" x14ac:dyDescent="0.3">
      <c r="A48" t="s">
        <v>1863</v>
      </c>
      <c r="B48" s="26">
        <v>45752</v>
      </c>
      <c r="C48">
        <v>497</v>
      </c>
    </row>
    <row r="49" spans="1:3" x14ac:dyDescent="0.3">
      <c r="A49" t="s">
        <v>1864</v>
      </c>
      <c r="B49" s="26">
        <v>45713</v>
      </c>
      <c r="C49">
        <v>580</v>
      </c>
    </row>
    <row r="50" spans="1:3" x14ac:dyDescent="0.3">
      <c r="A50" t="s">
        <v>1864</v>
      </c>
      <c r="B50" s="26">
        <v>45714</v>
      </c>
      <c r="C50">
        <v>904</v>
      </c>
    </row>
    <row r="51" spans="1:3" x14ac:dyDescent="0.3">
      <c r="A51" t="s">
        <v>1864</v>
      </c>
      <c r="B51" s="26">
        <v>45715</v>
      </c>
      <c r="C51">
        <v>348</v>
      </c>
    </row>
    <row r="52" spans="1:3" x14ac:dyDescent="0.3">
      <c r="A52" t="s">
        <v>1864</v>
      </c>
      <c r="B52" s="26">
        <v>45716</v>
      </c>
      <c r="C52">
        <v>545</v>
      </c>
    </row>
    <row r="53" spans="1:3" x14ac:dyDescent="0.3">
      <c r="A53" t="s">
        <v>1865</v>
      </c>
      <c r="B53" s="26">
        <v>45657</v>
      </c>
      <c r="C53">
        <v>460</v>
      </c>
    </row>
    <row r="54" spans="1:3" x14ac:dyDescent="0.3">
      <c r="A54" t="s">
        <v>1865</v>
      </c>
      <c r="B54" s="26">
        <v>45658</v>
      </c>
      <c r="C54">
        <v>777</v>
      </c>
    </row>
    <row r="55" spans="1:3" x14ac:dyDescent="0.3">
      <c r="A55" t="s">
        <v>1866</v>
      </c>
      <c r="B55" s="26">
        <v>45446</v>
      </c>
      <c r="C55">
        <v>991</v>
      </c>
    </row>
    <row r="56" spans="1:3" x14ac:dyDescent="0.3">
      <c r="A56" t="s">
        <v>1866</v>
      </c>
      <c r="B56" s="26">
        <v>45447</v>
      </c>
      <c r="C56">
        <v>528</v>
      </c>
    </row>
    <row r="57" spans="1:3" x14ac:dyDescent="0.3">
      <c r="A57" t="s">
        <v>1866</v>
      </c>
      <c r="B57" s="26">
        <v>45448</v>
      </c>
      <c r="C57">
        <v>746</v>
      </c>
    </row>
    <row r="58" spans="1:3" x14ac:dyDescent="0.3">
      <c r="A58" t="s">
        <v>1867</v>
      </c>
      <c r="B58" s="26">
        <v>45596</v>
      </c>
      <c r="C58">
        <v>463</v>
      </c>
    </row>
    <row r="59" spans="1:3" x14ac:dyDescent="0.3">
      <c r="A59" t="s">
        <v>1867</v>
      </c>
      <c r="B59" s="26">
        <v>45597</v>
      </c>
      <c r="C59">
        <v>873</v>
      </c>
    </row>
    <row r="60" spans="1:3" x14ac:dyDescent="0.3">
      <c r="A60" t="s">
        <v>1868</v>
      </c>
      <c r="B60" s="26">
        <v>45604</v>
      </c>
      <c r="C60">
        <v>846</v>
      </c>
    </row>
    <row r="61" spans="1:3" x14ac:dyDescent="0.3">
      <c r="A61" t="s">
        <v>1868</v>
      </c>
      <c r="B61" s="26">
        <v>45605</v>
      </c>
      <c r="C61">
        <v>541</v>
      </c>
    </row>
    <row r="62" spans="1:3" x14ac:dyDescent="0.3">
      <c r="A62" t="s">
        <v>1868</v>
      </c>
      <c r="B62" s="26">
        <v>45606</v>
      </c>
      <c r="C62">
        <v>736</v>
      </c>
    </row>
    <row r="63" spans="1:3" x14ac:dyDescent="0.3">
      <c r="A63" t="s">
        <v>1868</v>
      </c>
      <c r="B63" s="26">
        <v>45607</v>
      </c>
      <c r="C63">
        <v>800</v>
      </c>
    </row>
    <row r="64" spans="1:3" x14ac:dyDescent="0.3">
      <c r="A64" t="s">
        <v>1868</v>
      </c>
      <c r="B64" s="26">
        <v>45608</v>
      </c>
      <c r="C64">
        <v>107</v>
      </c>
    </row>
    <row r="65" spans="1:3" x14ac:dyDescent="0.3">
      <c r="A65" t="s">
        <v>1869</v>
      </c>
      <c r="B65" s="26">
        <v>45677</v>
      </c>
      <c r="C65">
        <v>848</v>
      </c>
    </row>
    <row r="66" spans="1:3" x14ac:dyDescent="0.3">
      <c r="A66" t="s">
        <v>1869</v>
      </c>
      <c r="B66" s="26">
        <v>45678</v>
      </c>
      <c r="C66">
        <v>312</v>
      </c>
    </row>
    <row r="67" spans="1:3" x14ac:dyDescent="0.3">
      <c r="A67" t="s">
        <v>1869</v>
      </c>
      <c r="B67" s="26">
        <v>45679</v>
      </c>
      <c r="C67">
        <v>444</v>
      </c>
    </row>
    <row r="68" spans="1:3" x14ac:dyDescent="0.3">
      <c r="A68" t="s">
        <v>1870</v>
      </c>
      <c r="B68" s="26">
        <v>45595</v>
      </c>
      <c r="C68">
        <v>555</v>
      </c>
    </row>
    <row r="69" spans="1:3" x14ac:dyDescent="0.3">
      <c r="A69" t="s">
        <v>1870</v>
      </c>
      <c r="B69" s="26">
        <v>45596</v>
      </c>
      <c r="C69">
        <v>189</v>
      </c>
    </row>
    <row r="70" spans="1:3" x14ac:dyDescent="0.3">
      <c r="A70" t="s">
        <v>1870</v>
      </c>
      <c r="B70" s="26">
        <v>45597</v>
      </c>
      <c r="C70">
        <v>617</v>
      </c>
    </row>
    <row r="71" spans="1:3" x14ac:dyDescent="0.3">
      <c r="A71" t="s">
        <v>1870</v>
      </c>
      <c r="B71" s="26">
        <v>45598</v>
      </c>
      <c r="C71">
        <v>554</v>
      </c>
    </row>
    <row r="72" spans="1:3" x14ac:dyDescent="0.3">
      <c r="A72" t="s">
        <v>1870</v>
      </c>
      <c r="B72" s="26">
        <v>45599</v>
      </c>
      <c r="C72">
        <v>829</v>
      </c>
    </row>
    <row r="73" spans="1:3" x14ac:dyDescent="0.3">
      <c r="A73" t="s">
        <v>1871</v>
      </c>
      <c r="B73" s="26">
        <v>45567</v>
      </c>
      <c r="C73">
        <v>273</v>
      </c>
    </row>
    <row r="74" spans="1:3" x14ac:dyDescent="0.3">
      <c r="A74" t="s">
        <v>1871</v>
      </c>
      <c r="B74" s="26">
        <v>45568</v>
      </c>
      <c r="C74">
        <v>199</v>
      </c>
    </row>
    <row r="75" spans="1:3" x14ac:dyDescent="0.3">
      <c r="A75" t="s">
        <v>1872</v>
      </c>
      <c r="B75" s="26">
        <v>45529</v>
      </c>
      <c r="C75">
        <v>452</v>
      </c>
    </row>
    <row r="76" spans="1:3" x14ac:dyDescent="0.3">
      <c r="A76" t="s">
        <v>1872</v>
      </c>
      <c r="B76" s="26">
        <v>45530</v>
      </c>
      <c r="C76">
        <v>278</v>
      </c>
    </row>
    <row r="77" spans="1:3" x14ac:dyDescent="0.3">
      <c r="A77" t="s">
        <v>1872</v>
      </c>
      <c r="B77" s="26">
        <v>45531</v>
      </c>
      <c r="C77">
        <v>229</v>
      </c>
    </row>
    <row r="78" spans="1:3" x14ac:dyDescent="0.3">
      <c r="A78" t="s">
        <v>1872</v>
      </c>
      <c r="B78" s="26">
        <v>45532</v>
      </c>
      <c r="C78">
        <v>752</v>
      </c>
    </row>
    <row r="79" spans="1:3" x14ac:dyDescent="0.3">
      <c r="A79" t="s">
        <v>1872</v>
      </c>
      <c r="B79" s="26">
        <v>45533</v>
      </c>
      <c r="C79">
        <v>249</v>
      </c>
    </row>
    <row r="80" spans="1:3" x14ac:dyDescent="0.3">
      <c r="A80" t="s">
        <v>1873</v>
      </c>
      <c r="B80" s="26">
        <v>45588</v>
      </c>
      <c r="C80">
        <v>262</v>
      </c>
    </row>
    <row r="81" spans="1:3" x14ac:dyDescent="0.3">
      <c r="A81" t="s">
        <v>1873</v>
      </c>
      <c r="B81" s="26">
        <v>45589</v>
      </c>
      <c r="C81">
        <v>266</v>
      </c>
    </row>
    <row r="82" spans="1:3" x14ac:dyDescent="0.3">
      <c r="A82" t="s">
        <v>1873</v>
      </c>
      <c r="B82" s="26">
        <v>45590</v>
      </c>
      <c r="C82">
        <v>586</v>
      </c>
    </row>
    <row r="83" spans="1:3" x14ac:dyDescent="0.3">
      <c r="A83" t="s">
        <v>1873</v>
      </c>
      <c r="B83" s="26">
        <v>45591</v>
      </c>
      <c r="C83">
        <v>500</v>
      </c>
    </row>
    <row r="84" spans="1:3" x14ac:dyDescent="0.3">
      <c r="A84" t="s">
        <v>1873</v>
      </c>
      <c r="B84" s="26">
        <v>45592</v>
      </c>
      <c r="C84">
        <v>903</v>
      </c>
    </row>
    <row r="85" spans="1:3" x14ac:dyDescent="0.3">
      <c r="A85" t="s">
        <v>1874</v>
      </c>
      <c r="B85" s="26">
        <v>45700</v>
      </c>
      <c r="C85">
        <v>856</v>
      </c>
    </row>
    <row r="86" spans="1:3" x14ac:dyDescent="0.3">
      <c r="A86" t="s">
        <v>1874</v>
      </c>
      <c r="B86" s="26">
        <v>45701</v>
      </c>
      <c r="C86">
        <v>861</v>
      </c>
    </row>
    <row r="87" spans="1:3" x14ac:dyDescent="0.3">
      <c r="A87" t="s">
        <v>1875</v>
      </c>
      <c r="B87" s="26">
        <v>45464</v>
      </c>
      <c r="C87">
        <v>656</v>
      </c>
    </row>
    <row r="88" spans="1:3" x14ac:dyDescent="0.3">
      <c r="A88" t="s">
        <v>1875</v>
      </c>
      <c r="B88" s="26">
        <v>45465</v>
      </c>
      <c r="C88">
        <v>962</v>
      </c>
    </row>
    <row r="89" spans="1:3" x14ac:dyDescent="0.3">
      <c r="A89" t="s">
        <v>1876</v>
      </c>
      <c r="B89" s="26">
        <v>45733</v>
      </c>
      <c r="C89">
        <v>625</v>
      </c>
    </row>
    <row r="90" spans="1:3" x14ac:dyDescent="0.3">
      <c r="A90" t="s">
        <v>1876</v>
      </c>
      <c r="B90" s="26">
        <v>45734</v>
      </c>
      <c r="C90">
        <v>257</v>
      </c>
    </row>
    <row r="91" spans="1:3" x14ac:dyDescent="0.3">
      <c r="A91" t="s">
        <v>1876</v>
      </c>
      <c r="B91" s="26">
        <v>45735</v>
      </c>
      <c r="C91">
        <v>747</v>
      </c>
    </row>
    <row r="92" spans="1:3" x14ac:dyDescent="0.3">
      <c r="A92" t="s">
        <v>1876</v>
      </c>
      <c r="B92" s="26">
        <v>45736</v>
      </c>
      <c r="C92">
        <v>375</v>
      </c>
    </row>
    <row r="93" spans="1:3" x14ac:dyDescent="0.3">
      <c r="A93" t="s">
        <v>1876</v>
      </c>
      <c r="B93" s="26">
        <v>45737</v>
      </c>
      <c r="C93">
        <v>263</v>
      </c>
    </row>
    <row r="94" spans="1:3" x14ac:dyDescent="0.3">
      <c r="A94" t="s">
        <v>1877</v>
      </c>
      <c r="B94" s="26">
        <v>45567</v>
      </c>
      <c r="C94">
        <v>654</v>
      </c>
    </row>
    <row r="95" spans="1:3" x14ac:dyDescent="0.3">
      <c r="A95" t="s">
        <v>1877</v>
      </c>
      <c r="B95" s="26">
        <v>45568</v>
      </c>
      <c r="C95">
        <v>137</v>
      </c>
    </row>
    <row r="96" spans="1:3" x14ac:dyDescent="0.3">
      <c r="A96" t="s">
        <v>1877</v>
      </c>
      <c r="B96" s="26">
        <v>45569</v>
      </c>
      <c r="C96">
        <v>173</v>
      </c>
    </row>
    <row r="97" spans="1:3" x14ac:dyDescent="0.3">
      <c r="A97" t="s">
        <v>1878</v>
      </c>
      <c r="B97" s="26">
        <v>45460</v>
      </c>
      <c r="C97">
        <v>372</v>
      </c>
    </row>
    <row r="98" spans="1:3" x14ac:dyDescent="0.3">
      <c r="A98" t="s">
        <v>1879</v>
      </c>
      <c r="B98" s="26">
        <v>45705</v>
      </c>
      <c r="C98">
        <v>374</v>
      </c>
    </row>
    <row r="99" spans="1:3" x14ac:dyDescent="0.3">
      <c r="A99" t="s">
        <v>1879</v>
      </c>
      <c r="B99" s="26">
        <v>45706</v>
      </c>
      <c r="C99">
        <v>552</v>
      </c>
    </row>
    <row r="100" spans="1:3" x14ac:dyDescent="0.3">
      <c r="A100" t="s">
        <v>1879</v>
      </c>
      <c r="B100" s="26">
        <v>45707</v>
      </c>
      <c r="C100">
        <v>544</v>
      </c>
    </row>
    <row r="101" spans="1:3" x14ac:dyDescent="0.3">
      <c r="A101" t="s">
        <v>1879</v>
      </c>
      <c r="B101" s="26">
        <v>45708</v>
      </c>
      <c r="C101">
        <v>545</v>
      </c>
    </row>
    <row r="102" spans="1:3" x14ac:dyDescent="0.3">
      <c r="A102" t="s">
        <v>1880</v>
      </c>
      <c r="B102" s="26">
        <v>45756</v>
      </c>
      <c r="C102">
        <v>132</v>
      </c>
    </row>
    <row r="103" spans="1:3" x14ac:dyDescent="0.3">
      <c r="A103" t="s">
        <v>1880</v>
      </c>
      <c r="B103" s="26">
        <v>45757</v>
      </c>
      <c r="C103">
        <v>662</v>
      </c>
    </row>
    <row r="104" spans="1:3" x14ac:dyDescent="0.3">
      <c r="A104" t="s">
        <v>1880</v>
      </c>
      <c r="B104" s="26">
        <v>45758</v>
      </c>
      <c r="C104">
        <v>868</v>
      </c>
    </row>
    <row r="105" spans="1:3" x14ac:dyDescent="0.3">
      <c r="A105" t="s">
        <v>1880</v>
      </c>
      <c r="B105" s="26">
        <v>45759</v>
      </c>
      <c r="C105">
        <v>231</v>
      </c>
    </row>
    <row r="106" spans="1:3" x14ac:dyDescent="0.3">
      <c r="A106" t="s">
        <v>1880</v>
      </c>
      <c r="B106" s="26">
        <v>45760</v>
      </c>
      <c r="C106">
        <v>578</v>
      </c>
    </row>
    <row r="107" spans="1:3" x14ac:dyDescent="0.3">
      <c r="A107" t="s">
        <v>1881</v>
      </c>
      <c r="B107" s="26">
        <v>45465</v>
      </c>
      <c r="C107">
        <v>632</v>
      </c>
    </row>
    <row r="108" spans="1:3" x14ac:dyDescent="0.3">
      <c r="A108" t="s">
        <v>1882</v>
      </c>
      <c r="B108" s="26">
        <v>45768</v>
      </c>
      <c r="C108">
        <v>480</v>
      </c>
    </row>
    <row r="109" spans="1:3" x14ac:dyDescent="0.3">
      <c r="A109" t="s">
        <v>1882</v>
      </c>
      <c r="B109" s="26">
        <v>45769</v>
      </c>
      <c r="C109">
        <v>842</v>
      </c>
    </row>
    <row r="110" spans="1:3" x14ac:dyDescent="0.3">
      <c r="A110" t="s">
        <v>1882</v>
      </c>
      <c r="B110" s="26">
        <v>45770</v>
      </c>
      <c r="C110">
        <v>198</v>
      </c>
    </row>
    <row r="111" spans="1:3" x14ac:dyDescent="0.3">
      <c r="A111" t="s">
        <v>1882</v>
      </c>
      <c r="B111" s="26">
        <v>45771</v>
      </c>
      <c r="C111">
        <v>794</v>
      </c>
    </row>
    <row r="112" spans="1:3" x14ac:dyDescent="0.3">
      <c r="A112" t="s">
        <v>1883</v>
      </c>
      <c r="B112" s="26">
        <v>45508</v>
      </c>
      <c r="C112">
        <v>421</v>
      </c>
    </row>
    <row r="113" spans="1:3" x14ac:dyDescent="0.3">
      <c r="A113" t="s">
        <v>1883</v>
      </c>
      <c r="B113" s="26">
        <v>45509</v>
      </c>
      <c r="C113">
        <v>529</v>
      </c>
    </row>
    <row r="114" spans="1:3" x14ac:dyDescent="0.3">
      <c r="A114" t="s">
        <v>1883</v>
      </c>
      <c r="B114" s="26">
        <v>45510</v>
      </c>
      <c r="C114">
        <v>124</v>
      </c>
    </row>
    <row r="115" spans="1:3" x14ac:dyDescent="0.3">
      <c r="A115" t="s">
        <v>1883</v>
      </c>
      <c r="B115" s="26">
        <v>45511</v>
      </c>
      <c r="C115">
        <v>783</v>
      </c>
    </row>
    <row r="116" spans="1:3" x14ac:dyDescent="0.3">
      <c r="A116" t="s">
        <v>1884</v>
      </c>
      <c r="B116" s="26">
        <v>45721</v>
      </c>
      <c r="C116">
        <v>579</v>
      </c>
    </row>
    <row r="117" spans="1:3" x14ac:dyDescent="0.3">
      <c r="A117" t="s">
        <v>1885</v>
      </c>
      <c r="B117" s="26">
        <v>45498</v>
      </c>
      <c r="C117">
        <v>924</v>
      </c>
    </row>
    <row r="118" spans="1:3" x14ac:dyDescent="0.3">
      <c r="A118" t="s">
        <v>1885</v>
      </c>
      <c r="B118" s="26">
        <v>45499</v>
      </c>
      <c r="C118">
        <v>954</v>
      </c>
    </row>
    <row r="119" spans="1:3" x14ac:dyDescent="0.3">
      <c r="A119" t="s">
        <v>1886</v>
      </c>
      <c r="B119" s="26">
        <v>45583</v>
      </c>
      <c r="C119">
        <v>475</v>
      </c>
    </row>
    <row r="120" spans="1:3" x14ac:dyDescent="0.3">
      <c r="A120" t="s">
        <v>1887</v>
      </c>
      <c r="B120" s="26">
        <v>45459</v>
      </c>
      <c r="C120">
        <v>172</v>
      </c>
    </row>
    <row r="121" spans="1:3" x14ac:dyDescent="0.3">
      <c r="A121" t="s">
        <v>1887</v>
      </c>
      <c r="B121" s="26">
        <v>45460</v>
      </c>
      <c r="C121">
        <v>354</v>
      </c>
    </row>
    <row r="122" spans="1:3" x14ac:dyDescent="0.3">
      <c r="A122" t="s">
        <v>1887</v>
      </c>
      <c r="B122" s="26">
        <v>45461</v>
      </c>
      <c r="C122">
        <v>479</v>
      </c>
    </row>
    <row r="123" spans="1:3" x14ac:dyDescent="0.3">
      <c r="A123" t="s">
        <v>1887</v>
      </c>
      <c r="B123" s="26">
        <v>45462</v>
      </c>
      <c r="C123">
        <v>147</v>
      </c>
    </row>
    <row r="124" spans="1:3" x14ac:dyDescent="0.3">
      <c r="A124" t="s">
        <v>1888</v>
      </c>
      <c r="B124" s="26">
        <v>45708</v>
      </c>
      <c r="C124">
        <v>959</v>
      </c>
    </row>
    <row r="125" spans="1:3" x14ac:dyDescent="0.3">
      <c r="A125" t="s">
        <v>1888</v>
      </c>
      <c r="B125" s="26">
        <v>45709</v>
      </c>
      <c r="C125">
        <v>122</v>
      </c>
    </row>
    <row r="126" spans="1:3" x14ac:dyDescent="0.3">
      <c r="A126" t="s">
        <v>1888</v>
      </c>
      <c r="B126" s="26">
        <v>45710</v>
      </c>
      <c r="C126">
        <v>501</v>
      </c>
    </row>
    <row r="127" spans="1:3" x14ac:dyDescent="0.3">
      <c r="A127" t="s">
        <v>1888</v>
      </c>
      <c r="B127" s="26">
        <v>45711</v>
      </c>
      <c r="C127">
        <v>598</v>
      </c>
    </row>
    <row r="128" spans="1:3" x14ac:dyDescent="0.3">
      <c r="A128" t="s">
        <v>1889</v>
      </c>
      <c r="B128" s="26">
        <v>45793</v>
      </c>
      <c r="C128">
        <v>160</v>
      </c>
    </row>
    <row r="129" spans="1:3" x14ac:dyDescent="0.3">
      <c r="A129" t="s">
        <v>1889</v>
      </c>
      <c r="B129" s="26">
        <v>45794</v>
      </c>
      <c r="C129">
        <v>480</v>
      </c>
    </row>
    <row r="130" spans="1:3" x14ac:dyDescent="0.3">
      <c r="A130" t="s">
        <v>1889</v>
      </c>
      <c r="B130" s="26">
        <v>45795</v>
      </c>
      <c r="C130">
        <v>978</v>
      </c>
    </row>
    <row r="131" spans="1:3" x14ac:dyDescent="0.3">
      <c r="A131" t="s">
        <v>1889</v>
      </c>
      <c r="B131" s="26">
        <v>45796</v>
      </c>
      <c r="C131">
        <v>531</v>
      </c>
    </row>
    <row r="132" spans="1:3" x14ac:dyDescent="0.3">
      <c r="A132" t="s">
        <v>1890</v>
      </c>
      <c r="B132" s="26">
        <v>45686</v>
      </c>
      <c r="C132">
        <v>718</v>
      </c>
    </row>
    <row r="133" spans="1:3" x14ac:dyDescent="0.3">
      <c r="A133" t="s">
        <v>1890</v>
      </c>
      <c r="B133" s="26">
        <v>45687</v>
      </c>
      <c r="C133">
        <v>963</v>
      </c>
    </row>
    <row r="134" spans="1:3" x14ac:dyDescent="0.3">
      <c r="A134" t="s">
        <v>1890</v>
      </c>
      <c r="B134" s="26">
        <v>45688</v>
      </c>
      <c r="C134">
        <v>936</v>
      </c>
    </row>
    <row r="135" spans="1:3" x14ac:dyDescent="0.3">
      <c r="A135" t="s">
        <v>1890</v>
      </c>
      <c r="B135" s="26">
        <v>45689</v>
      </c>
      <c r="C135">
        <v>354</v>
      </c>
    </row>
    <row r="136" spans="1:3" x14ac:dyDescent="0.3">
      <c r="A136" t="s">
        <v>1890</v>
      </c>
      <c r="B136" s="26">
        <v>45690</v>
      </c>
      <c r="C136">
        <v>900</v>
      </c>
    </row>
    <row r="137" spans="1:3" x14ac:dyDescent="0.3">
      <c r="A137" t="s">
        <v>1891</v>
      </c>
      <c r="B137" s="26">
        <v>45480</v>
      </c>
      <c r="C137">
        <v>901</v>
      </c>
    </row>
    <row r="138" spans="1:3" x14ac:dyDescent="0.3">
      <c r="A138" t="s">
        <v>1891</v>
      </c>
      <c r="B138" s="26">
        <v>45481</v>
      </c>
      <c r="C138">
        <v>240</v>
      </c>
    </row>
    <row r="139" spans="1:3" x14ac:dyDescent="0.3">
      <c r="A139" t="s">
        <v>1891</v>
      </c>
      <c r="B139" s="26">
        <v>45482</v>
      </c>
      <c r="C139">
        <v>265</v>
      </c>
    </row>
    <row r="140" spans="1:3" x14ac:dyDescent="0.3">
      <c r="A140" t="s">
        <v>1891</v>
      </c>
      <c r="B140" s="26">
        <v>45483</v>
      </c>
      <c r="C140">
        <v>850</v>
      </c>
    </row>
    <row r="141" spans="1:3" x14ac:dyDescent="0.3">
      <c r="A141" t="s">
        <v>1891</v>
      </c>
      <c r="B141" s="26">
        <v>45484</v>
      </c>
      <c r="C141">
        <v>504</v>
      </c>
    </row>
    <row r="142" spans="1:3" x14ac:dyDescent="0.3">
      <c r="A142" t="s">
        <v>1892</v>
      </c>
      <c r="B142" s="26">
        <v>45509</v>
      </c>
      <c r="C142">
        <v>454</v>
      </c>
    </row>
    <row r="143" spans="1:3" x14ac:dyDescent="0.3">
      <c r="A143" t="s">
        <v>1892</v>
      </c>
      <c r="B143" s="26">
        <v>45510</v>
      </c>
      <c r="C143">
        <v>728</v>
      </c>
    </row>
    <row r="144" spans="1:3" x14ac:dyDescent="0.3">
      <c r="A144" t="s">
        <v>1892</v>
      </c>
      <c r="B144" s="26">
        <v>45511</v>
      </c>
      <c r="C144">
        <v>988</v>
      </c>
    </row>
    <row r="145" spans="1:3" x14ac:dyDescent="0.3">
      <c r="A145" t="s">
        <v>1892</v>
      </c>
      <c r="B145" s="26">
        <v>45512</v>
      </c>
      <c r="C145">
        <v>511</v>
      </c>
    </row>
    <row r="146" spans="1:3" x14ac:dyDescent="0.3">
      <c r="A146" t="s">
        <v>1892</v>
      </c>
      <c r="B146" s="26">
        <v>45513</v>
      </c>
      <c r="C146">
        <v>868</v>
      </c>
    </row>
    <row r="147" spans="1:3" x14ac:dyDescent="0.3">
      <c r="A147" t="s">
        <v>1893</v>
      </c>
      <c r="B147" s="26">
        <v>45696</v>
      </c>
      <c r="C147">
        <v>113</v>
      </c>
    </row>
    <row r="148" spans="1:3" x14ac:dyDescent="0.3">
      <c r="A148" t="s">
        <v>1893</v>
      </c>
      <c r="B148" s="26">
        <v>45697</v>
      </c>
      <c r="C148">
        <v>186</v>
      </c>
    </row>
    <row r="149" spans="1:3" x14ac:dyDescent="0.3">
      <c r="A149" t="s">
        <v>1894</v>
      </c>
      <c r="B149" s="26">
        <v>45680</v>
      </c>
      <c r="C149">
        <v>468</v>
      </c>
    </row>
    <row r="150" spans="1:3" x14ac:dyDescent="0.3">
      <c r="A150" t="s">
        <v>1894</v>
      </c>
      <c r="B150" s="26">
        <v>45681</v>
      </c>
      <c r="C150">
        <v>988</v>
      </c>
    </row>
    <row r="151" spans="1:3" x14ac:dyDescent="0.3">
      <c r="A151" t="s">
        <v>1895</v>
      </c>
      <c r="B151" s="26">
        <v>45594</v>
      </c>
      <c r="C151">
        <v>223</v>
      </c>
    </row>
    <row r="152" spans="1:3" x14ac:dyDescent="0.3">
      <c r="A152" t="s">
        <v>1895</v>
      </c>
      <c r="B152" s="26">
        <v>45595</v>
      </c>
      <c r="C152">
        <v>191</v>
      </c>
    </row>
    <row r="153" spans="1:3" x14ac:dyDescent="0.3">
      <c r="A153" t="s">
        <v>1895</v>
      </c>
      <c r="B153" s="26">
        <v>45596</v>
      </c>
      <c r="C153">
        <v>983</v>
      </c>
    </row>
    <row r="154" spans="1:3" x14ac:dyDescent="0.3">
      <c r="A154" t="s">
        <v>1895</v>
      </c>
      <c r="B154" s="26">
        <v>45597</v>
      </c>
      <c r="C154">
        <v>127</v>
      </c>
    </row>
    <row r="155" spans="1:3" x14ac:dyDescent="0.3">
      <c r="A155" t="s">
        <v>1896</v>
      </c>
      <c r="B155" s="26">
        <v>45527</v>
      </c>
      <c r="C155">
        <v>962</v>
      </c>
    </row>
    <row r="156" spans="1:3" x14ac:dyDescent="0.3">
      <c r="A156" t="s">
        <v>1896</v>
      </c>
      <c r="B156" s="26">
        <v>45528</v>
      </c>
      <c r="C156">
        <v>162</v>
      </c>
    </row>
    <row r="157" spans="1:3" x14ac:dyDescent="0.3">
      <c r="A157" t="s">
        <v>1896</v>
      </c>
      <c r="B157" s="26">
        <v>45529</v>
      </c>
      <c r="C157">
        <v>765</v>
      </c>
    </row>
    <row r="158" spans="1:3" x14ac:dyDescent="0.3">
      <c r="A158" t="s">
        <v>1896</v>
      </c>
      <c r="B158" s="26">
        <v>45530</v>
      </c>
      <c r="C158">
        <v>523</v>
      </c>
    </row>
    <row r="159" spans="1:3" x14ac:dyDescent="0.3">
      <c r="A159" t="s">
        <v>1897</v>
      </c>
      <c r="B159" s="26">
        <v>45609</v>
      </c>
      <c r="C159">
        <v>134</v>
      </c>
    </row>
    <row r="160" spans="1:3" x14ac:dyDescent="0.3">
      <c r="A160" t="s">
        <v>1897</v>
      </c>
      <c r="B160" s="26">
        <v>45610</v>
      </c>
      <c r="C160">
        <v>216</v>
      </c>
    </row>
    <row r="161" spans="1:3" x14ac:dyDescent="0.3">
      <c r="A161" t="s">
        <v>1898</v>
      </c>
      <c r="B161" s="26">
        <v>45629</v>
      </c>
      <c r="C161">
        <v>409</v>
      </c>
    </row>
    <row r="162" spans="1:3" x14ac:dyDescent="0.3">
      <c r="A162" t="s">
        <v>1898</v>
      </c>
      <c r="B162" s="26">
        <v>45630</v>
      </c>
      <c r="C162">
        <v>278</v>
      </c>
    </row>
    <row r="163" spans="1:3" x14ac:dyDescent="0.3">
      <c r="A163" t="s">
        <v>1899</v>
      </c>
      <c r="B163" s="26">
        <v>45627</v>
      </c>
      <c r="C163">
        <v>414</v>
      </c>
    </row>
    <row r="164" spans="1:3" x14ac:dyDescent="0.3">
      <c r="A164" t="s">
        <v>1899</v>
      </c>
      <c r="B164" s="26">
        <v>45628</v>
      </c>
      <c r="C164">
        <v>564</v>
      </c>
    </row>
    <row r="165" spans="1:3" x14ac:dyDescent="0.3">
      <c r="A165" t="s">
        <v>1900</v>
      </c>
      <c r="B165" s="26">
        <v>45701</v>
      </c>
      <c r="C165">
        <v>654</v>
      </c>
    </row>
    <row r="166" spans="1:3" x14ac:dyDescent="0.3">
      <c r="A166" t="s">
        <v>1900</v>
      </c>
      <c r="B166" s="26">
        <v>45702</v>
      </c>
      <c r="C166">
        <v>824</v>
      </c>
    </row>
    <row r="167" spans="1:3" x14ac:dyDescent="0.3">
      <c r="A167" t="s">
        <v>1900</v>
      </c>
      <c r="B167" s="26">
        <v>45703</v>
      </c>
      <c r="C167">
        <v>494</v>
      </c>
    </row>
    <row r="168" spans="1:3" x14ac:dyDescent="0.3">
      <c r="A168" t="s">
        <v>1901</v>
      </c>
      <c r="B168" s="26">
        <v>45737</v>
      </c>
      <c r="C168">
        <v>952</v>
      </c>
    </row>
    <row r="169" spans="1:3" x14ac:dyDescent="0.3">
      <c r="A169" t="s">
        <v>1901</v>
      </c>
      <c r="B169" s="26">
        <v>45738</v>
      </c>
      <c r="C169">
        <v>641</v>
      </c>
    </row>
    <row r="170" spans="1:3" x14ac:dyDescent="0.3">
      <c r="A170" t="s">
        <v>1901</v>
      </c>
      <c r="B170" s="26">
        <v>45739</v>
      </c>
      <c r="C170">
        <v>916</v>
      </c>
    </row>
    <row r="171" spans="1:3" x14ac:dyDescent="0.3">
      <c r="A171" t="s">
        <v>1902</v>
      </c>
      <c r="B171" s="26">
        <v>45512</v>
      </c>
      <c r="C171">
        <v>376</v>
      </c>
    </row>
    <row r="172" spans="1:3" x14ac:dyDescent="0.3">
      <c r="A172" t="s">
        <v>1903</v>
      </c>
      <c r="B172" s="26">
        <v>45439</v>
      </c>
      <c r="C172">
        <v>328</v>
      </c>
    </row>
    <row r="173" spans="1:3" x14ac:dyDescent="0.3">
      <c r="A173" t="s">
        <v>1903</v>
      </c>
      <c r="B173" s="26">
        <v>45440</v>
      </c>
      <c r="C173">
        <v>170</v>
      </c>
    </row>
    <row r="174" spans="1:3" x14ac:dyDescent="0.3">
      <c r="A174" t="s">
        <v>1903</v>
      </c>
      <c r="B174" s="26">
        <v>45441</v>
      </c>
      <c r="C174">
        <v>662</v>
      </c>
    </row>
    <row r="175" spans="1:3" x14ac:dyDescent="0.3">
      <c r="A175" t="s">
        <v>1903</v>
      </c>
      <c r="B175" s="26">
        <v>45442</v>
      </c>
      <c r="C175">
        <v>375</v>
      </c>
    </row>
    <row r="176" spans="1:3" x14ac:dyDescent="0.3">
      <c r="A176" t="s">
        <v>1903</v>
      </c>
      <c r="B176" s="26">
        <v>45443</v>
      </c>
      <c r="C176">
        <v>820</v>
      </c>
    </row>
    <row r="177" spans="1:3" x14ac:dyDescent="0.3">
      <c r="A177" t="s">
        <v>1904</v>
      </c>
      <c r="B177" s="26">
        <v>45432</v>
      </c>
      <c r="C177">
        <v>101</v>
      </c>
    </row>
    <row r="178" spans="1:3" x14ac:dyDescent="0.3">
      <c r="A178" t="s">
        <v>1904</v>
      </c>
      <c r="B178" s="26">
        <v>45433</v>
      </c>
      <c r="C178">
        <v>285</v>
      </c>
    </row>
    <row r="179" spans="1:3" x14ac:dyDescent="0.3">
      <c r="A179" t="s">
        <v>1904</v>
      </c>
      <c r="B179" s="26">
        <v>45434</v>
      </c>
      <c r="C179">
        <v>819</v>
      </c>
    </row>
    <row r="180" spans="1:3" x14ac:dyDescent="0.3">
      <c r="A180" t="s">
        <v>1904</v>
      </c>
      <c r="B180" s="26">
        <v>45435</v>
      </c>
      <c r="C180">
        <v>325</v>
      </c>
    </row>
    <row r="181" spans="1:3" x14ac:dyDescent="0.3">
      <c r="A181" t="s">
        <v>1905</v>
      </c>
      <c r="B181" s="26">
        <v>45531</v>
      </c>
      <c r="C181">
        <v>693</v>
      </c>
    </row>
    <row r="182" spans="1:3" x14ac:dyDescent="0.3">
      <c r="A182" t="s">
        <v>1905</v>
      </c>
      <c r="B182" s="26">
        <v>45532</v>
      </c>
      <c r="C182">
        <v>446</v>
      </c>
    </row>
    <row r="183" spans="1:3" x14ac:dyDescent="0.3">
      <c r="A183" t="s">
        <v>1905</v>
      </c>
      <c r="B183" s="26">
        <v>45533</v>
      </c>
      <c r="C183">
        <v>370</v>
      </c>
    </row>
    <row r="184" spans="1:3" x14ac:dyDescent="0.3">
      <c r="A184" t="s">
        <v>1906</v>
      </c>
      <c r="B184" s="26">
        <v>45596</v>
      </c>
      <c r="C184">
        <v>611</v>
      </c>
    </row>
    <row r="185" spans="1:3" x14ac:dyDescent="0.3">
      <c r="A185" t="s">
        <v>1906</v>
      </c>
      <c r="B185" s="26">
        <v>45597</v>
      </c>
      <c r="C185">
        <v>622</v>
      </c>
    </row>
    <row r="186" spans="1:3" x14ac:dyDescent="0.3">
      <c r="A186" t="s">
        <v>1906</v>
      </c>
      <c r="B186" s="26">
        <v>45598</v>
      </c>
      <c r="C186">
        <v>834</v>
      </c>
    </row>
    <row r="187" spans="1:3" x14ac:dyDescent="0.3">
      <c r="A187" t="s">
        <v>1907</v>
      </c>
      <c r="B187" s="26">
        <v>45476</v>
      </c>
      <c r="C187">
        <v>986</v>
      </c>
    </row>
    <row r="188" spans="1:3" x14ac:dyDescent="0.3">
      <c r="A188" t="s">
        <v>1908</v>
      </c>
      <c r="B188" s="26">
        <v>45714</v>
      </c>
      <c r="C188">
        <v>358</v>
      </c>
    </row>
    <row r="189" spans="1:3" x14ac:dyDescent="0.3">
      <c r="A189" t="s">
        <v>1908</v>
      </c>
      <c r="B189" s="26">
        <v>45715</v>
      </c>
      <c r="C189">
        <v>471</v>
      </c>
    </row>
    <row r="190" spans="1:3" x14ac:dyDescent="0.3">
      <c r="A190" t="s">
        <v>1908</v>
      </c>
      <c r="B190" s="26">
        <v>45716</v>
      </c>
      <c r="C190">
        <v>631</v>
      </c>
    </row>
    <row r="191" spans="1:3" x14ac:dyDescent="0.3">
      <c r="A191" t="s">
        <v>1908</v>
      </c>
      <c r="B191" s="26">
        <v>45717</v>
      </c>
      <c r="C191">
        <v>155</v>
      </c>
    </row>
    <row r="192" spans="1:3" x14ac:dyDescent="0.3">
      <c r="A192" t="s">
        <v>1908</v>
      </c>
      <c r="B192" s="26">
        <v>45718</v>
      </c>
      <c r="C192">
        <v>815</v>
      </c>
    </row>
    <row r="193" spans="1:3" x14ac:dyDescent="0.3">
      <c r="A193" t="s">
        <v>1909</v>
      </c>
      <c r="B193" s="26">
        <v>45698</v>
      </c>
      <c r="C193">
        <v>273</v>
      </c>
    </row>
    <row r="194" spans="1:3" x14ac:dyDescent="0.3">
      <c r="A194" t="s">
        <v>1909</v>
      </c>
      <c r="B194" s="26">
        <v>45699</v>
      </c>
      <c r="C194">
        <v>373</v>
      </c>
    </row>
    <row r="195" spans="1:3" x14ac:dyDescent="0.3">
      <c r="A195" t="s">
        <v>1910</v>
      </c>
      <c r="B195" s="26">
        <v>45709</v>
      </c>
      <c r="C195">
        <v>284</v>
      </c>
    </row>
    <row r="196" spans="1:3" x14ac:dyDescent="0.3">
      <c r="A196" t="s">
        <v>1911</v>
      </c>
      <c r="B196" s="26">
        <v>45551</v>
      </c>
      <c r="C196">
        <v>647</v>
      </c>
    </row>
    <row r="197" spans="1:3" x14ac:dyDescent="0.3">
      <c r="A197" t="s">
        <v>1911</v>
      </c>
      <c r="B197" s="26">
        <v>45552</v>
      </c>
      <c r="C197">
        <v>186</v>
      </c>
    </row>
    <row r="198" spans="1:3" x14ac:dyDescent="0.3">
      <c r="A198" t="s">
        <v>1911</v>
      </c>
      <c r="B198" s="26">
        <v>45553</v>
      </c>
      <c r="C198">
        <v>789</v>
      </c>
    </row>
    <row r="199" spans="1:3" x14ac:dyDescent="0.3">
      <c r="A199" t="s">
        <v>1912</v>
      </c>
      <c r="B199" s="26">
        <v>45594</v>
      </c>
      <c r="C199">
        <v>455</v>
      </c>
    </row>
    <row r="200" spans="1:3" x14ac:dyDescent="0.3">
      <c r="A200" t="s">
        <v>1912</v>
      </c>
      <c r="B200" s="26">
        <v>45595</v>
      </c>
      <c r="C200">
        <v>658</v>
      </c>
    </row>
    <row r="201" spans="1:3" x14ac:dyDescent="0.3">
      <c r="A201" t="s">
        <v>1912</v>
      </c>
      <c r="B201" s="26">
        <v>45596</v>
      </c>
      <c r="C201">
        <v>936</v>
      </c>
    </row>
    <row r="202" spans="1:3" x14ac:dyDescent="0.3">
      <c r="A202" t="s">
        <v>1913</v>
      </c>
      <c r="B202" s="26">
        <v>45715</v>
      </c>
      <c r="C202">
        <v>125</v>
      </c>
    </row>
    <row r="203" spans="1:3" x14ac:dyDescent="0.3">
      <c r="A203" t="s">
        <v>1913</v>
      </c>
      <c r="B203" s="26">
        <v>45716</v>
      </c>
      <c r="C203">
        <v>215</v>
      </c>
    </row>
    <row r="204" spans="1:3" x14ac:dyDescent="0.3">
      <c r="A204" t="s">
        <v>1913</v>
      </c>
      <c r="B204" s="26">
        <v>45717</v>
      </c>
      <c r="C204">
        <v>920</v>
      </c>
    </row>
    <row r="205" spans="1:3" x14ac:dyDescent="0.3">
      <c r="A205" t="s">
        <v>1913</v>
      </c>
      <c r="B205" s="26">
        <v>45718</v>
      </c>
      <c r="C205">
        <v>514</v>
      </c>
    </row>
    <row r="206" spans="1:3" x14ac:dyDescent="0.3">
      <c r="A206" t="s">
        <v>1913</v>
      </c>
      <c r="B206" s="26">
        <v>45719</v>
      </c>
      <c r="C206">
        <v>357</v>
      </c>
    </row>
    <row r="207" spans="1:3" x14ac:dyDescent="0.3">
      <c r="A207" t="s">
        <v>1914</v>
      </c>
      <c r="B207" s="26">
        <v>45492</v>
      </c>
      <c r="C207">
        <v>437</v>
      </c>
    </row>
    <row r="208" spans="1:3" x14ac:dyDescent="0.3">
      <c r="A208" t="s">
        <v>1914</v>
      </c>
      <c r="B208" s="26">
        <v>45493</v>
      </c>
      <c r="C208">
        <v>853</v>
      </c>
    </row>
    <row r="209" spans="1:3" x14ac:dyDescent="0.3">
      <c r="A209" t="s">
        <v>1914</v>
      </c>
      <c r="B209" s="26">
        <v>45494</v>
      </c>
      <c r="C209">
        <v>379</v>
      </c>
    </row>
    <row r="210" spans="1:3" x14ac:dyDescent="0.3">
      <c r="A210" t="s">
        <v>1914</v>
      </c>
      <c r="B210" s="26">
        <v>45495</v>
      </c>
      <c r="C210">
        <v>756</v>
      </c>
    </row>
    <row r="211" spans="1:3" x14ac:dyDescent="0.3">
      <c r="A211" t="s">
        <v>1915</v>
      </c>
      <c r="B211" s="26">
        <v>45513</v>
      </c>
      <c r="C211">
        <v>130</v>
      </c>
    </row>
    <row r="212" spans="1:3" x14ac:dyDescent="0.3">
      <c r="A212" t="s">
        <v>1915</v>
      </c>
      <c r="B212" s="26">
        <v>45514</v>
      </c>
      <c r="C212">
        <v>480</v>
      </c>
    </row>
    <row r="213" spans="1:3" x14ac:dyDescent="0.3">
      <c r="A213" t="s">
        <v>1916</v>
      </c>
      <c r="B213" s="26">
        <v>45516</v>
      </c>
      <c r="C213">
        <v>589</v>
      </c>
    </row>
    <row r="214" spans="1:3" x14ac:dyDescent="0.3">
      <c r="A214" t="s">
        <v>1916</v>
      </c>
      <c r="B214" s="26">
        <v>45517</v>
      </c>
      <c r="C214">
        <v>314</v>
      </c>
    </row>
    <row r="215" spans="1:3" x14ac:dyDescent="0.3">
      <c r="A215" t="s">
        <v>1917</v>
      </c>
      <c r="B215" s="26">
        <v>45677</v>
      </c>
      <c r="C215">
        <v>711</v>
      </c>
    </row>
    <row r="216" spans="1:3" x14ac:dyDescent="0.3">
      <c r="A216" t="s">
        <v>1917</v>
      </c>
      <c r="B216" s="26">
        <v>45678</v>
      </c>
      <c r="C216">
        <v>529</v>
      </c>
    </row>
    <row r="217" spans="1:3" x14ac:dyDescent="0.3">
      <c r="A217" t="s">
        <v>1917</v>
      </c>
      <c r="B217" s="26">
        <v>45679</v>
      </c>
      <c r="C217">
        <v>267</v>
      </c>
    </row>
    <row r="218" spans="1:3" x14ac:dyDescent="0.3">
      <c r="A218" t="s">
        <v>1918</v>
      </c>
      <c r="B218" s="26">
        <v>45517</v>
      </c>
      <c r="C218">
        <v>985</v>
      </c>
    </row>
    <row r="219" spans="1:3" x14ac:dyDescent="0.3">
      <c r="A219" t="s">
        <v>1918</v>
      </c>
      <c r="B219" s="26">
        <v>45518</v>
      </c>
      <c r="C219">
        <v>622</v>
      </c>
    </row>
    <row r="220" spans="1:3" x14ac:dyDescent="0.3">
      <c r="A220" t="s">
        <v>1919</v>
      </c>
      <c r="B220" s="26">
        <v>45734</v>
      </c>
      <c r="C220">
        <v>678</v>
      </c>
    </row>
    <row r="221" spans="1:3" x14ac:dyDescent="0.3">
      <c r="A221" t="s">
        <v>1919</v>
      </c>
      <c r="B221" s="26">
        <v>45735</v>
      </c>
      <c r="C221">
        <v>884</v>
      </c>
    </row>
    <row r="222" spans="1:3" x14ac:dyDescent="0.3">
      <c r="A222" t="s">
        <v>1919</v>
      </c>
      <c r="B222" s="26">
        <v>45736</v>
      </c>
      <c r="C222">
        <v>605</v>
      </c>
    </row>
    <row r="223" spans="1:3" x14ac:dyDescent="0.3">
      <c r="A223" t="s">
        <v>1920</v>
      </c>
      <c r="B223" s="26">
        <v>45504</v>
      </c>
      <c r="C223">
        <v>758</v>
      </c>
    </row>
    <row r="224" spans="1:3" x14ac:dyDescent="0.3">
      <c r="A224" t="s">
        <v>1921</v>
      </c>
      <c r="B224" s="26">
        <v>45604</v>
      </c>
      <c r="C224">
        <v>337</v>
      </c>
    </row>
    <row r="225" spans="1:3" x14ac:dyDescent="0.3">
      <c r="A225" t="s">
        <v>1921</v>
      </c>
      <c r="B225" s="26">
        <v>45605</v>
      </c>
      <c r="C225">
        <v>715</v>
      </c>
    </row>
    <row r="226" spans="1:3" x14ac:dyDescent="0.3">
      <c r="A226" t="s">
        <v>1922</v>
      </c>
      <c r="B226" s="26">
        <v>45441</v>
      </c>
      <c r="C226">
        <v>678</v>
      </c>
    </row>
    <row r="227" spans="1:3" x14ac:dyDescent="0.3">
      <c r="A227" t="s">
        <v>1922</v>
      </c>
      <c r="B227" s="26">
        <v>45442</v>
      </c>
      <c r="C227">
        <v>985</v>
      </c>
    </row>
    <row r="228" spans="1:3" x14ac:dyDescent="0.3">
      <c r="A228" t="s">
        <v>1922</v>
      </c>
      <c r="B228" s="26">
        <v>45443</v>
      </c>
      <c r="C228">
        <v>770</v>
      </c>
    </row>
    <row r="229" spans="1:3" x14ac:dyDescent="0.3">
      <c r="A229" t="s">
        <v>1922</v>
      </c>
      <c r="B229" s="26">
        <v>45444</v>
      </c>
      <c r="C229">
        <v>488</v>
      </c>
    </row>
    <row r="230" spans="1:3" x14ac:dyDescent="0.3">
      <c r="A230" t="s">
        <v>1922</v>
      </c>
      <c r="B230" s="26">
        <v>45445</v>
      </c>
      <c r="C230">
        <v>234</v>
      </c>
    </row>
    <row r="231" spans="1:3" x14ac:dyDescent="0.3">
      <c r="A231" t="s">
        <v>1923</v>
      </c>
      <c r="B231" s="26">
        <v>45751</v>
      </c>
      <c r="C231">
        <v>800</v>
      </c>
    </row>
    <row r="232" spans="1:3" x14ac:dyDescent="0.3">
      <c r="A232" t="s">
        <v>1923</v>
      </c>
      <c r="B232" s="26">
        <v>45752</v>
      </c>
      <c r="C232">
        <v>458</v>
      </c>
    </row>
    <row r="233" spans="1:3" x14ac:dyDescent="0.3">
      <c r="A233" t="s">
        <v>1923</v>
      </c>
      <c r="B233" s="26">
        <v>45753</v>
      </c>
      <c r="C233">
        <v>228</v>
      </c>
    </row>
    <row r="234" spans="1:3" x14ac:dyDescent="0.3">
      <c r="A234" t="s">
        <v>1924</v>
      </c>
      <c r="B234" s="26">
        <v>45524</v>
      </c>
      <c r="C234">
        <v>806</v>
      </c>
    </row>
    <row r="235" spans="1:3" x14ac:dyDescent="0.3">
      <c r="A235" t="s">
        <v>1924</v>
      </c>
      <c r="B235" s="26">
        <v>45525</v>
      </c>
      <c r="C235">
        <v>438</v>
      </c>
    </row>
    <row r="236" spans="1:3" x14ac:dyDescent="0.3">
      <c r="A236" t="s">
        <v>1924</v>
      </c>
      <c r="B236" s="26">
        <v>45526</v>
      </c>
      <c r="C236">
        <v>301</v>
      </c>
    </row>
    <row r="237" spans="1:3" x14ac:dyDescent="0.3">
      <c r="A237" t="s">
        <v>1925</v>
      </c>
      <c r="B237" s="26">
        <v>45668</v>
      </c>
      <c r="C237">
        <v>691</v>
      </c>
    </row>
    <row r="238" spans="1:3" x14ac:dyDescent="0.3">
      <c r="A238" t="s">
        <v>1925</v>
      </c>
      <c r="B238" s="26">
        <v>45669</v>
      </c>
      <c r="C238">
        <v>157</v>
      </c>
    </row>
    <row r="239" spans="1:3" x14ac:dyDescent="0.3">
      <c r="A239" t="s">
        <v>1926</v>
      </c>
      <c r="B239" s="26">
        <v>45701</v>
      </c>
      <c r="C239">
        <v>366</v>
      </c>
    </row>
    <row r="240" spans="1:3" x14ac:dyDescent="0.3">
      <c r="A240" t="s">
        <v>1926</v>
      </c>
      <c r="B240" s="26">
        <v>45702</v>
      </c>
      <c r="C240">
        <v>418</v>
      </c>
    </row>
    <row r="241" spans="1:3" x14ac:dyDescent="0.3">
      <c r="A241" t="s">
        <v>1926</v>
      </c>
      <c r="B241" s="26">
        <v>45703</v>
      </c>
      <c r="C241">
        <v>878</v>
      </c>
    </row>
    <row r="242" spans="1:3" x14ac:dyDescent="0.3">
      <c r="A242" t="s">
        <v>1926</v>
      </c>
      <c r="B242" s="26">
        <v>45704</v>
      </c>
      <c r="C242">
        <v>291</v>
      </c>
    </row>
    <row r="243" spans="1:3" x14ac:dyDescent="0.3">
      <c r="A243" t="s">
        <v>1927</v>
      </c>
      <c r="B243" s="26">
        <v>45620</v>
      </c>
      <c r="C243">
        <v>613</v>
      </c>
    </row>
    <row r="244" spans="1:3" x14ac:dyDescent="0.3">
      <c r="A244" t="s">
        <v>1927</v>
      </c>
      <c r="B244" s="26">
        <v>45621</v>
      </c>
      <c r="C244">
        <v>299</v>
      </c>
    </row>
    <row r="245" spans="1:3" x14ac:dyDescent="0.3">
      <c r="A245" t="s">
        <v>1928</v>
      </c>
      <c r="B245" s="26">
        <v>45642</v>
      </c>
      <c r="C245">
        <v>574</v>
      </c>
    </row>
    <row r="246" spans="1:3" x14ac:dyDescent="0.3">
      <c r="A246" t="s">
        <v>1928</v>
      </c>
      <c r="B246" s="26">
        <v>45643</v>
      </c>
      <c r="C246">
        <v>735</v>
      </c>
    </row>
    <row r="247" spans="1:3" x14ac:dyDescent="0.3">
      <c r="A247" t="s">
        <v>1928</v>
      </c>
      <c r="B247" s="26">
        <v>45644</v>
      </c>
      <c r="C247">
        <v>728</v>
      </c>
    </row>
    <row r="248" spans="1:3" x14ac:dyDescent="0.3">
      <c r="A248" t="s">
        <v>1929</v>
      </c>
      <c r="B248" s="26">
        <v>45491</v>
      </c>
      <c r="C248">
        <v>673</v>
      </c>
    </row>
    <row r="249" spans="1:3" x14ac:dyDescent="0.3">
      <c r="A249" t="s">
        <v>1929</v>
      </c>
      <c r="B249" s="26">
        <v>45492</v>
      </c>
      <c r="C249">
        <v>172</v>
      </c>
    </row>
    <row r="250" spans="1:3" x14ac:dyDescent="0.3">
      <c r="A250" t="s">
        <v>1929</v>
      </c>
      <c r="B250" s="26">
        <v>45493</v>
      </c>
      <c r="C250">
        <v>153</v>
      </c>
    </row>
    <row r="251" spans="1:3" x14ac:dyDescent="0.3">
      <c r="A251" t="s">
        <v>1929</v>
      </c>
      <c r="B251" s="26">
        <v>45494</v>
      </c>
      <c r="C251">
        <v>711</v>
      </c>
    </row>
    <row r="252" spans="1:3" x14ac:dyDescent="0.3">
      <c r="A252" t="s">
        <v>1930</v>
      </c>
      <c r="B252" s="26">
        <v>45484</v>
      </c>
      <c r="C252">
        <v>658</v>
      </c>
    </row>
    <row r="253" spans="1:3" x14ac:dyDescent="0.3">
      <c r="A253" t="s">
        <v>1930</v>
      </c>
      <c r="B253" s="26">
        <v>45485</v>
      </c>
      <c r="C253">
        <v>545</v>
      </c>
    </row>
    <row r="254" spans="1:3" x14ac:dyDescent="0.3">
      <c r="A254" t="s">
        <v>1930</v>
      </c>
      <c r="B254" s="26">
        <v>45486</v>
      </c>
      <c r="C254">
        <v>491</v>
      </c>
    </row>
    <row r="255" spans="1:3" x14ac:dyDescent="0.3">
      <c r="A255" t="s">
        <v>1930</v>
      </c>
      <c r="B255" s="26">
        <v>45487</v>
      </c>
      <c r="C255">
        <v>528</v>
      </c>
    </row>
    <row r="256" spans="1:3" x14ac:dyDescent="0.3">
      <c r="A256" t="s">
        <v>1931</v>
      </c>
      <c r="B256" s="26">
        <v>45701</v>
      </c>
      <c r="C256">
        <v>804</v>
      </c>
    </row>
    <row r="257" spans="1:3" x14ac:dyDescent="0.3">
      <c r="A257" t="s">
        <v>1931</v>
      </c>
      <c r="B257" s="26">
        <v>45702</v>
      </c>
      <c r="C257">
        <v>603</v>
      </c>
    </row>
    <row r="258" spans="1:3" x14ac:dyDescent="0.3">
      <c r="A258" t="s">
        <v>1931</v>
      </c>
      <c r="B258" s="26">
        <v>45703</v>
      </c>
      <c r="C258">
        <v>963</v>
      </c>
    </row>
    <row r="259" spans="1:3" x14ac:dyDescent="0.3">
      <c r="A259" t="s">
        <v>1931</v>
      </c>
      <c r="B259" s="26">
        <v>45704</v>
      </c>
      <c r="C259">
        <v>849</v>
      </c>
    </row>
    <row r="260" spans="1:3" x14ac:dyDescent="0.3">
      <c r="A260" t="s">
        <v>1931</v>
      </c>
      <c r="B260" s="26">
        <v>45705</v>
      </c>
      <c r="C260">
        <v>462</v>
      </c>
    </row>
    <row r="261" spans="1:3" x14ac:dyDescent="0.3">
      <c r="A261" t="s">
        <v>1932</v>
      </c>
      <c r="B261" s="26">
        <v>45788</v>
      </c>
      <c r="C261">
        <v>822</v>
      </c>
    </row>
    <row r="262" spans="1:3" x14ac:dyDescent="0.3">
      <c r="A262" t="s">
        <v>1932</v>
      </c>
      <c r="B262" s="26">
        <v>45789</v>
      </c>
      <c r="C262">
        <v>260</v>
      </c>
    </row>
    <row r="263" spans="1:3" x14ac:dyDescent="0.3">
      <c r="A263" t="s">
        <v>1932</v>
      </c>
      <c r="B263" s="26">
        <v>45790</v>
      </c>
      <c r="C263">
        <v>973</v>
      </c>
    </row>
    <row r="264" spans="1:3" x14ac:dyDescent="0.3">
      <c r="A264" t="s">
        <v>1933</v>
      </c>
      <c r="B264" s="26">
        <v>45677</v>
      </c>
      <c r="C264">
        <v>940</v>
      </c>
    </row>
    <row r="265" spans="1:3" x14ac:dyDescent="0.3">
      <c r="A265" t="s">
        <v>1933</v>
      </c>
      <c r="B265" s="26">
        <v>45678</v>
      </c>
      <c r="C265">
        <v>570</v>
      </c>
    </row>
    <row r="266" spans="1:3" x14ac:dyDescent="0.3">
      <c r="A266" t="s">
        <v>1933</v>
      </c>
      <c r="B266" s="26">
        <v>45679</v>
      </c>
      <c r="C266">
        <v>597</v>
      </c>
    </row>
    <row r="267" spans="1:3" x14ac:dyDescent="0.3">
      <c r="A267" t="s">
        <v>1933</v>
      </c>
      <c r="B267" s="26">
        <v>45680</v>
      </c>
      <c r="C267">
        <v>218</v>
      </c>
    </row>
    <row r="268" spans="1:3" x14ac:dyDescent="0.3">
      <c r="A268" t="s">
        <v>1933</v>
      </c>
      <c r="B268" s="26">
        <v>45681</v>
      </c>
      <c r="C268">
        <v>752</v>
      </c>
    </row>
    <row r="269" spans="1:3" x14ac:dyDescent="0.3">
      <c r="A269" t="s">
        <v>1934</v>
      </c>
      <c r="B269" s="26">
        <v>45441</v>
      </c>
      <c r="C269">
        <v>381</v>
      </c>
    </row>
    <row r="270" spans="1:3" x14ac:dyDescent="0.3">
      <c r="A270" t="s">
        <v>1934</v>
      </c>
      <c r="B270" s="26">
        <v>45442</v>
      </c>
      <c r="C270">
        <v>867</v>
      </c>
    </row>
    <row r="271" spans="1:3" x14ac:dyDescent="0.3">
      <c r="A271" t="s">
        <v>1934</v>
      </c>
      <c r="B271" s="26">
        <v>45443</v>
      </c>
      <c r="C271">
        <v>101</v>
      </c>
    </row>
    <row r="272" spans="1:3" x14ac:dyDescent="0.3">
      <c r="A272" t="s">
        <v>1935</v>
      </c>
      <c r="B272" s="26">
        <v>45523</v>
      </c>
      <c r="C272">
        <v>466</v>
      </c>
    </row>
    <row r="273" spans="1:3" x14ac:dyDescent="0.3">
      <c r="A273" t="s">
        <v>1935</v>
      </c>
      <c r="B273" s="26">
        <v>45524</v>
      </c>
      <c r="C273">
        <v>547</v>
      </c>
    </row>
    <row r="274" spans="1:3" x14ac:dyDescent="0.3">
      <c r="A274" t="s">
        <v>1935</v>
      </c>
      <c r="B274" s="26">
        <v>45525</v>
      </c>
      <c r="C274">
        <v>885</v>
      </c>
    </row>
    <row r="275" spans="1:3" x14ac:dyDescent="0.3">
      <c r="A275" t="s">
        <v>1936</v>
      </c>
      <c r="B275" s="26">
        <v>45751</v>
      </c>
      <c r="C275">
        <v>624</v>
      </c>
    </row>
    <row r="276" spans="1:3" x14ac:dyDescent="0.3">
      <c r="A276" t="s">
        <v>1936</v>
      </c>
      <c r="B276" s="26">
        <v>45752</v>
      </c>
      <c r="C276">
        <v>517</v>
      </c>
    </row>
    <row r="277" spans="1:3" x14ac:dyDescent="0.3">
      <c r="A277" t="s">
        <v>1937</v>
      </c>
      <c r="B277" s="26">
        <v>45696</v>
      </c>
      <c r="C277">
        <v>293</v>
      </c>
    </row>
    <row r="278" spans="1:3" x14ac:dyDescent="0.3">
      <c r="A278" t="s">
        <v>1937</v>
      </c>
      <c r="B278" s="26">
        <v>45697</v>
      </c>
      <c r="C278">
        <v>108</v>
      </c>
    </row>
    <row r="279" spans="1:3" x14ac:dyDescent="0.3">
      <c r="A279" t="s">
        <v>1937</v>
      </c>
      <c r="B279" s="26">
        <v>45698</v>
      </c>
      <c r="C279">
        <v>225</v>
      </c>
    </row>
    <row r="280" spans="1:3" x14ac:dyDescent="0.3">
      <c r="A280" t="s">
        <v>1937</v>
      </c>
      <c r="B280" s="26">
        <v>45699</v>
      </c>
      <c r="C280">
        <v>648</v>
      </c>
    </row>
    <row r="281" spans="1:3" x14ac:dyDescent="0.3">
      <c r="A281" t="s">
        <v>1938</v>
      </c>
      <c r="B281" s="26">
        <v>45683</v>
      </c>
      <c r="C281">
        <v>737</v>
      </c>
    </row>
    <row r="282" spans="1:3" x14ac:dyDescent="0.3">
      <c r="A282" t="s">
        <v>1938</v>
      </c>
      <c r="B282" s="26">
        <v>45684</v>
      </c>
      <c r="C282">
        <v>306</v>
      </c>
    </row>
    <row r="283" spans="1:3" x14ac:dyDescent="0.3">
      <c r="A283" t="s">
        <v>1938</v>
      </c>
      <c r="B283" s="26">
        <v>45685</v>
      </c>
      <c r="C283">
        <v>654</v>
      </c>
    </row>
    <row r="284" spans="1:3" x14ac:dyDescent="0.3">
      <c r="A284" t="s">
        <v>1939</v>
      </c>
      <c r="B284" s="26">
        <v>45466</v>
      </c>
      <c r="C284">
        <v>823</v>
      </c>
    </row>
    <row r="285" spans="1:3" x14ac:dyDescent="0.3">
      <c r="A285" t="s">
        <v>1939</v>
      </c>
      <c r="B285" s="26">
        <v>45467</v>
      </c>
      <c r="C285">
        <v>637</v>
      </c>
    </row>
    <row r="286" spans="1:3" x14ac:dyDescent="0.3">
      <c r="A286" t="s">
        <v>1939</v>
      </c>
      <c r="B286" s="26">
        <v>45468</v>
      </c>
      <c r="C286">
        <v>653</v>
      </c>
    </row>
    <row r="287" spans="1:3" x14ac:dyDescent="0.3">
      <c r="A287" t="s">
        <v>1939</v>
      </c>
      <c r="B287" s="26">
        <v>45469</v>
      </c>
      <c r="C287">
        <v>381</v>
      </c>
    </row>
    <row r="288" spans="1:3" x14ac:dyDescent="0.3">
      <c r="A288" t="s">
        <v>1939</v>
      </c>
      <c r="B288" s="26">
        <v>45470</v>
      </c>
      <c r="C288">
        <v>396</v>
      </c>
    </row>
    <row r="289" spans="1:3" x14ac:dyDescent="0.3">
      <c r="A289" t="s">
        <v>1940</v>
      </c>
      <c r="B289" s="26">
        <v>45752</v>
      </c>
      <c r="C289">
        <v>970</v>
      </c>
    </row>
    <row r="290" spans="1:3" x14ac:dyDescent="0.3">
      <c r="A290" t="s">
        <v>1941</v>
      </c>
      <c r="B290" s="26">
        <v>45733</v>
      </c>
      <c r="C290">
        <v>944</v>
      </c>
    </row>
    <row r="291" spans="1:3" x14ac:dyDescent="0.3">
      <c r="A291" t="s">
        <v>1941</v>
      </c>
      <c r="B291" s="26">
        <v>45734</v>
      </c>
      <c r="C291">
        <v>203</v>
      </c>
    </row>
    <row r="292" spans="1:3" x14ac:dyDescent="0.3">
      <c r="A292" t="s">
        <v>1941</v>
      </c>
      <c r="B292" s="26">
        <v>45735</v>
      </c>
      <c r="C292">
        <v>573</v>
      </c>
    </row>
    <row r="293" spans="1:3" x14ac:dyDescent="0.3">
      <c r="A293" t="s">
        <v>1942</v>
      </c>
      <c r="B293" s="26">
        <v>45453</v>
      </c>
      <c r="C293">
        <v>119</v>
      </c>
    </row>
    <row r="294" spans="1:3" x14ac:dyDescent="0.3">
      <c r="A294" t="s">
        <v>1942</v>
      </c>
      <c r="B294" s="26">
        <v>45454</v>
      </c>
      <c r="C294">
        <v>220</v>
      </c>
    </row>
    <row r="295" spans="1:3" x14ac:dyDescent="0.3">
      <c r="A295" t="s">
        <v>1943</v>
      </c>
      <c r="B295" s="26">
        <v>45464</v>
      </c>
      <c r="C295">
        <v>904</v>
      </c>
    </row>
    <row r="296" spans="1:3" x14ac:dyDescent="0.3">
      <c r="A296" t="s">
        <v>1943</v>
      </c>
      <c r="B296" s="26">
        <v>45465</v>
      </c>
      <c r="C296">
        <v>349</v>
      </c>
    </row>
    <row r="297" spans="1:3" x14ac:dyDescent="0.3">
      <c r="A297" t="s">
        <v>1943</v>
      </c>
      <c r="B297" s="26">
        <v>45466</v>
      </c>
      <c r="C297">
        <v>739</v>
      </c>
    </row>
    <row r="298" spans="1:3" x14ac:dyDescent="0.3">
      <c r="A298" t="s">
        <v>1943</v>
      </c>
      <c r="B298" s="26">
        <v>45467</v>
      </c>
      <c r="C298">
        <v>308</v>
      </c>
    </row>
    <row r="299" spans="1:3" x14ac:dyDescent="0.3">
      <c r="A299" t="s">
        <v>1943</v>
      </c>
      <c r="B299" s="26">
        <v>45468</v>
      </c>
      <c r="C299">
        <v>877</v>
      </c>
    </row>
    <row r="300" spans="1:3" x14ac:dyDescent="0.3">
      <c r="A300" t="s">
        <v>1944</v>
      </c>
      <c r="B300" s="26">
        <v>45523</v>
      </c>
      <c r="C300">
        <v>969</v>
      </c>
    </row>
    <row r="301" spans="1:3" x14ac:dyDescent="0.3">
      <c r="A301" t="s">
        <v>1944</v>
      </c>
      <c r="B301" s="26">
        <v>45524</v>
      </c>
      <c r="C301">
        <v>517</v>
      </c>
    </row>
    <row r="302" spans="1:3" x14ac:dyDescent="0.3">
      <c r="A302" t="s">
        <v>1944</v>
      </c>
      <c r="B302" s="26">
        <v>45525</v>
      </c>
      <c r="C302">
        <v>942</v>
      </c>
    </row>
    <row r="303" spans="1:3" x14ac:dyDescent="0.3">
      <c r="A303" t="s">
        <v>1944</v>
      </c>
      <c r="B303" s="26">
        <v>45526</v>
      </c>
      <c r="C303">
        <v>539</v>
      </c>
    </row>
    <row r="304" spans="1:3" x14ac:dyDescent="0.3">
      <c r="A304" t="s">
        <v>1945</v>
      </c>
      <c r="B304" s="26">
        <v>45506</v>
      </c>
      <c r="C304">
        <v>980</v>
      </c>
    </row>
    <row r="305" spans="1:3" x14ac:dyDescent="0.3">
      <c r="A305" t="s">
        <v>1945</v>
      </c>
      <c r="B305" s="26">
        <v>45507</v>
      </c>
      <c r="C305">
        <v>519</v>
      </c>
    </row>
    <row r="306" spans="1:3" x14ac:dyDescent="0.3">
      <c r="A306" t="s">
        <v>1945</v>
      </c>
      <c r="B306" s="26">
        <v>45508</v>
      </c>
      <c r="C306">
        <v>104</v>
      </c>
    </row>
    <row r="307" spans="1:3" x14ac:dyDescent="0.3">
      <c r="A307" t="s">
        <v>1945</v>
      </c>
      <c r="B307" s="26">
        <v>45509</v>
      </c>
      <c r="C307">
        <v>627</v>
      </c>
    </row>
    <row r="308" spans="1:3" x14ac:dyDescent="0.3">
      <c r="A308" t="s">
        <v>1946</v>
      </c>
      <c r="B308" s="26">
        <v>45579</v>
      </c>
      <c r="C308">
        <v>296</v>
      </c>
    </row>
    <row r="309" spans="1:3" x14ac:dyDescent="0.3">
      <c r="A309" t="s">
        <v>1946</v>
      </c>
      <c r="B309" s="26">
        <v>45580</v>
      </c>
      <c r="C309">
        <v>438</v>
      </c>
    </row>
    <row r="310" spans="1:3" x14ac:dyDescent="0.3">
      <c r="A310" t="s">
        <v>1946</v>
      </c>
      <c r="B310" s="26">
        <v>45581</v>
      </c>
      <c r="C310">
        <v>229</v>
      </c>
    </row>
    <row r="311" spans="1:3" x14ac:dyDescent="0.3">
      <c r="A311" t="s">
        <v>1947</v>
      </c>
      <c r="B311" s="26">
        <v>45625</v>
      </c>
      <c r="C311">
        <v>731</v>
      </c>
    </row>
    <row r="312" spans="1:3" x14ac:dyDescent="0.3">
      <c r="A312" t="s">
        <v>1947</v>
      </c>
      <c r="B312" s="26">
        <v>45626</v>
      </c>
      <c r="C312">
        <v>528</v>
      </c>
    </row>
    <row r="313" spans="1:3" x14ac:dyDescent="0.3">
      <c r="A313" t="s">
        <v>1947</v>
      </c>
      <c r="B313" s="26">
        <v>45627</v>
      </c>
      <c r="C313">
        <v>449</v>
      </c>
    </row>
    <row r="314" spans="1:3" x14ac:dyDescent="0.3">
      <c r="A314" t="s">
        <v>1948</v>
      </c>
      <c r="B314" s="26">
        <v>45723</v>
      </c>
      <c r="C314">
        <v>250</v>
      </c>
    </row>
    <row r="315" spans="1:3" x14ac:dyDescent="0.3">
      <c r="A315" t="s">
        <v>1949</v>
      </c>
      <c r="B315" s="26">
        <v>45762</v>
      </c>
      <c r="C315">
        <v>623</v>
      </c>
    </row>
    <row r="316" spans="1:3" x14ac:dyDescent="0.3">
      <c r="A316" t="s">
        <v>1949</v>
      </c>
      <c r="B316" s="26">
        <v>45763</v>
      </c>
      <c r="C316">
        <v>755</v>
      </c>
    </row>
    <row r="317" spans="1:3" x14ac:dyDescent="0.3">
      <c r="A317" t="s">
        <v>1949</v>
      </c>
      <c r="B317" s="26">
        <v>45764</v>
      </c>
      <c r="C317">
        <v>979</v>
      </c>
    </row>
    <row r="318" spans="1:3" x14ac:dyDescent="0.3">
      <c r="A318" t="s">
        <v>1949</v>
      </c>
      <c r="B318" s="26">
        <v>45765</v>
      </c>
      <c r="C318">
        <v>936</v>
      </c>
    </row>
    <row r="319" spans="1:3" x14ac:dyDescent="0.3">
      <c r="A319" t="s">
        <v>1950</v>
      </c>
      <c r="B319" s="26">
        <v>45559</v>
      </c>
      <c r="C319">
        <v>206</v>
      </c>
    </row>
    <row r="320" spans="1:3" x14ac:dyDescent="0.3">
      <c r="A320" t="s">
        <v>1950</v>
      </c>
      <c r="B320" s="26">
        <v>45560</v>
      </c>
      <c r="C320">
        <v>539</v>
      </c>
    </row>
    <row r="321" spans="1:3" x14ac:dyDescent="0.3">
      <c r="A321" t="s">
        <v>1950</v>
      </c>
      <c r="B321" s="26">
        <v>45561</v>
      </c>
      <c r="C321">
        <v>672</v>
      </c>
    </row>
    <row r="322" spans="1:3" x14ac:dyDescent="0.3">
      <c r="A322" t="s">
        <v>1950</v>
      </c>
      <c r="B322" s="26">
        <v>45562</v>
      </c>
      <c r="C322">
        <v>105</v>
      </c>
    </row>
    <row r="323" spans="1:3" x14ac:dyDescent="0.3">
      <c r="A323" t="s">
        <v>1951</v>
      </c>
      <c r="B323" s="26">
        <v>45530</v>
      </c>
      <c r="C323">
        <v>177</v>
      </c>
    </row>
    <row r="324" spans="1:3" x14ac:dyDescent="0.3">
      <c r="A324" t="s">
        <v>1951</v>
      </c>
      <c r="B324" s="26">
        <v>45531</v>
      </c>
      <c r="C324">
        <v>754</v>
      </c>
    </row>
    <row r="325" spans="1:3" x14ac:dyDescent="0.3">
      <c r="A325" t="s">
        <v>1951</v>
      </c>
      <c r="B325" s="26">
        <v>45532</v>
      </c>
      <c r="C325">
        <v>634</v>
      </c>
    </row>
    <row r="326" spans="1:3" x14ac:dyDescent="0.3">
      <c r="A326" t="s">
        <v>1951</v>
      </c>
      <c r="B326" s="26">
        <v>45533</v>
      </c>
      <c r="C326">
        <v>921</v>
      </c>
    </row>
    <row r="327" spans="1:3" x14ac:dyDescent="0.3">
      <c r="A327" t="s">
        <v>1952</v>
      </c>
      <c r="B327" s="26">
        <v>45796</v>
      </c>
      <c r="C327">
        <v>231</v>
      </c>
    </row>
    <row r="328" spans="1:3" x14ac:dyDescent="0.3">
      <c r="A328" t="s">
        <v>1952</v>
      </c>
      <c r="B328" s="26">
        <v>45797</v>
      </c>
      <c r="C328">
        <v>311</v>
      </c>
    </row>
    <row r="329" spans="1:3" x14ac:dyDescent="0.3">
      <c r="A329" t="s">
        <v>1952</v>
      </c>
      <c r="B329" s="26">
        <v>45798</v>
      </c>
      <c r="C329">
        <v>738</v>
      </c>
    </row>
    <row r="330" spans="1:3" x14ac:dyDescent="0.3">
      <c r="A330" t="s">
        <v>1952</v>
      </c>
      <c r="B330" s="26">
        <v>45799</v>
      </c>
      <c r="C330">
        <v>893</v>
      </c>
    </row>
    <row r="331" spans="1:3" x14ac:dyDescent="0.3">
      <c r="A331" t="s">
        <v>1953</v>
      </c>
      <c r="B331" s="26">
        <v>45637</v>
      </c>
      <c r="C331">
        <v>821</v>
      </c>
    </row>
    <row r="332" spans="1:3" x14ac:dyDescent="0.3">
      <c r="A332" t="s">
        <v>1953</v>
      </c>
      <c r="B332" s="26">
        <v>45638</v>
      </c>
      <c r="C332">
        <v>300</v>
      </c>
    </row>
    <row r="333" spans="1:3" x14ac:dyDescent="0.3">
      <c r="A333" t="s">
        <v>1954</v>
      </c>
      <c r="B333" s="26">
        <v>45487</v>
      </c>
      <c r="C333">
        <v>655</v>
      </c>
    </row>
    <row r="334" spans="1:3" x14ac:dyDescent="0.3">
      <c r="A334" t="s">
        <v>1954</v>
      </c>
      <c r="B334" s="26">
        <v>45488</v>
      </c>
      <c r="C334">
        <v>880</v>
      </c>
    </row>
    <row r="335" spans="1:3" x14ac:dyDescent="0.3">
      <c r="A335" t="s">
        <v>1954</v>
      </c>
      <c r="B335" s="26">
        <v>45489</v>
      </c>
      <c r="C335">
        <v>322</v>
      </c>
    </row>
    <row r="336" spans="1:3" x14ac:dyDescent="0.3">
      <c r="A336" t="s">
        <v>1954</v>
      </c>
      <c r="B336" s="26">
        <v>45490</v>
      </c>
      <c r="C336">
        <v>801</v>
      </c>
    </row>
    <row r="337" spans="1:3" x14ac:dyDescent="0.3">
      <c r="A337" t="s">
        <v>1955</v>
      </c>
      <c r="B337" s="26">
        <v>45700</v>
      </c>
      <c r="C337">
        <v>729</v>
      </c>
    </row>
    <row r="338" spans="1:3" x14ac:dyDescent="0.3">
      <c r="A338" t="s">
        <v>1955</v>
      </c>
      <c r="B338" s="26">
        <v>45701</v>
      </c>
      <c r="C338">
        <v>537</v>
      </c>
    </row>
    <row r="339" spans="1:3" x14ac:dyDescent="0.3">
      <c r="A339" t="s">
        <v>1955</v>
      </c>
      <c r="B339" s="26">
        <v>45702</v>
      </c>
      <c r="C339">
        <v>220</v>
      </c>
    </row>
    <row r="340" spans="1:3" x14ac:dyDescent="0.3">
      <c r="A340" t="s">
        <v>1955</v>
      </c>
      <c r="B340" s="26">
        <v>45703</v>
      </c>
      <c r="C340">
        <v>847</v>
      </c>
    </row>
    <row r="341" spans="1:3" x14ac:dyDescent="0.3">
      <c r="A341" t="s">
        <v>1955</v>
      </c>
      <c r="B341" s="26">
        <v>45704</v>
      </c>
      <c r="C341">
        <v>719</v>
      </c>
    </row>
    <row r="342" spans="1:3" x14ac:dyDescent="0.3">
      <c r="A342" t="s">
        <v>1956</v>
      </c>
      <c r="B342" s="26">
        <v>45648</v>
      </c>
      <c r="C342">
        <v>914</v>
      </c>
    </row>
    <row r="343" spans="1:3" x14ac:dyDescent="0.3">
      <c r="A343" t="s">
        <v>1956</v>
      </c>
      <c r="B343" s="26">
        <v>45649</v>
      </c>
      <c r="C343">
        <v>673</v>
      </c>
    </row>
    <row r="344" spans="1:3" x14ac:dyDescent="0.3">
      <c r="A344" t="s">
        <v>1956</v>
      </c>
      <c r="B344" s="26">
        <v>45650</v>
      </c>
      <c r="C344">
        <v>323</v>
      </c>
    </row>
    <row r="345" spans="1:3" x14ac:dyDescent="0.3">
      <c r="A345" t="s">
        <v>1957</v>
      </c>
      <c r="B345" s="26">
        <v>45740</v>
      </c>
      <c r="C345">
        <v>542</v>
      </c>
    </row>
    <row r="346" spans="1:3" x14ac:dyDescent="0.3">
      <c r="A346" t="s">
        <v>1957</v>
      </c>
      <c r="B346" s="26">
        <v>45741</v>
      </c>
      <c r="C346">
        <v>255</v>
      </c>
    </row>
    <row r="347" spans="1:3" x14ac:dyDescent="0.3">
      <c r="A347" t="s">
        <v>1958</v>
      </c>
      <c r="B347" s="26">
        <v>45473</v>
      </c>
      <c r="C347">
        <v>680</v>
      </c>
    </row>
    <row r="348" spans="1:3" x14ac:dyDescent="0.3">
      <c r="A348" t="s">
        <v>1959</v>
      </c>
      <c r="B348" s="26">
        <v>45652</v>
      </c>
      <c r="C348">
        <v>968</v>
      </c>
    </row>
    <row r="349" spans="1:3" x14ac:dyDescent="0.3">
      <c r="A349" t="s">
        <v>1959</v>
      </c>
      <c r="B349" s="26">
        <v>45653</v>
      </c>
      <c r="C349">
        <v>630</v>
      </c>
    </row>
    <row r="350" spans="1:3" x14ac:dyDescent="0.3">
      <c r="A350" t="s">
        <v>1960</v>
      </c>
      <c r="B350" s="26">
        <v>45658</v>
      </c>
      <c r="C350">
        <v>106</v>
      </c>
    </row>
    <row r="351" spans="1:3" x14ac:dyDescent="0.3">
      <c r="A351" t="s">
        <v>1960</v>
      </c>
      <c r="B351" s="26">
        <v>45659</v>
      </c>
      <c r="C351">
        <v>804</v>
      </c>
    </row>
    <row r="352" spans="1:3" x14ac:dyDescent="0.3">
      <c r="A352" t="s">
        <v>1961</v>
      </c>
      <c r="B352" s="26">
        <v>45576</v>
      </c>
      <c r="C352">
        <v>151</v>
      </c>
    </row>
    <row r="353" spans="1:3" x14ac:dyDescent="0.3">
      <c r="A353" t="s">
        <v>1961</v>
      </c>
      <c r="B353" s="26">
        <v>45577</v>
      </c>
      <c r="C353">
        <v>815</v>
      </c>
    </row>
    <row r="354" spans="1:3" x14ac:dyDescent="0.3">
      <c r="A354" t="s">
        <v>1961</v>
      </c>
      <c r="B354" s="26">
        <v>45578</v>
      </c>
      <c r="C354">
        <v>219</v>
      </c>
    </row>
    <row r="355" spans="1:3" x14ac:dyDescent="0.3">
      <c r="A355" t="s">
        <v>1961</v>
      </c>
      <c r="B355" s="26">
        <v>45579</v>
      </c>
      <c r="C355">
        <v>199</v>
      </c>
    </row>
    <row r="356" spans="1:3" x14ac:dyDescent="0.3">
      <c r="A356" t="s">
        <v>1962</v>
      </c>
      <c r="B356" s="26">
        <v>45461</v>
      </c>
      <c r="C356">
        <v>105</v>
      </c>
    </row>
    <row r="357" spans="1:3" x14ac:dyDescent="0.3">
      <c r="A357" t="s">
        <v>1962</v>
      </c>
      <c r="B357" s="26">
        <v>45462</v>
      </c>
      <c r="C357">
        <v>178</v>
      </c>
    </row>
    <row r="358" spans="1:3" x14ac:dyDescent="0.3">
      <c r="A358" t="s">
        <v>1962</v>
      </c>
      <c r="B358" s="26">
        <v>45463</v>
      </c>
      <c r="C358">
        <v>644</v>
      </c>
    </row>
    <row r="359" spans="1:3" x14ac:dyDescent="0.3">
      <c r="A359" t="s">
        <v>1962</v>
      </c>
      <c r="B359" s="26">
        <v>45464</v>
      </c>
      <c r="C359">
        <v>521</v>
      </c>
    </row>
    <row r="360" spans="1:3" x14ac:dyDescent="0.3">
      <c r="A360" t="s">
        <v>1963</v>
      </c>
      <c r="B360" s="26">
        <v>45751</v>
      </c>
      <c r="C360">
        <v>802</v>
      </c>
    </row>
    <row r="361" spans="1:3" x14ac:dyDescent="0.3">
      <c r="A361" t="s">
        <v>1964</v>
      </c>
      <c r="B361" s="26">
        <v>45433</v>
      </c>
      <c r="C361">
        <v>439</v>
      </c>
    </row>
    <row r="362" spans="1:3" x14ac:dyDescent="0.3">
      <c r="A362" t="s">
        <v>1964</v>
      </c>
      <c r="B362" s="26">
        <v>45434</v>
      </c>
      <c r="C362">
        <v>643</v>
      </c>
    </row>
    <row r="363" spans="1:3" x14ac:dyDescent="0.3">
      <c r="A363" t="s">
        <v>1965</v>
      </c>
      <c r="B363" s="26">
        <v>45444</v>
      </c>
      <c r="C363">
        <v>445</v>
      </c>
    </row>
    <row r="364" spans="1:3" x14ac:dyDescent="0.3">
      <c r="A364" t="s">
        <v>1965</v>
      </c>
      <c r="B364" s="26">
        <v>45445</v>
      </c>
      <c r="C364">
        <v>976</v>
      </c>
    </row>
    <row r="365" spans="1:3" x14ac:dyDescent="0.3">
      <c r="A365" t="s">
        <v>1965</v>
      </c>
      <c r="B365" s="26">
        <v>45446</v>
      </c>
      <c r="C365">
        <v>646</v>
      </c>
    </row>
    <row r="366" spans="1:3" x14ac:dyDescent="0.3">
      <c r="A366" t="s">
        <v>1965</v>
      </c>
      <c r="B366" s="26">
        <v>45447</v>
      </c>
      <c r="C366">
        <v>314</v>
      </c>
    </row>
    <row r="367" spans="1:3" x14ac:dyDescent="0.3">
      <c r="A367" t="s">
        <v>1966</v>
      </c>
      <c r="B367" s="26">
        <v>45654</v>
      </c>
      <c r="C367">
        <v>933</v>
      </c>
    </row>
    <row r="368" spans="1:3" x14ac:dyDescent="0.3">
      <c r="A368" t="s">
        <v>1966</v>
      </c>
      <c r="B368" s="26">
        <v>45655</v>
      </c>
      <c r="C368">
        <v>154</v>
      </c>
    </row>
    <row r="369" spans="1:3" x14ac:dyDescent="0.3">
      <c r="A369" t="s">
        <v>1966</v>
      </c>
      <c r="B369" s="26">
        <v>45656</v>
      </c>
      <c r="C369">
        <v>165</v>
      </c>
    </row>
    <row r="370" spans="1:3" x14ac:dyDescent="0.3">
      <c r="A370" t="s">
        <v>1967</v>
      </c>
      <c r="B370" s="26">
        <v>45716</v>
      </c>
      <c r="C370">
        <v>960</v>
      </c>
    </row>
    <row r="371" spans="1:3" x14ac:dyDescent="0.3">
      <c r="A371" t="s">
        <v>1967</v>
      </c>
      <c r="B371" s="26">
        <v>45717</v>
      </c>
      <c r="C371">
        <v>210</v>
      </c>
    </row>
    <row r="372" spans="1:3" x14ac:dyDescent="0.3">
      <c r="A372" t="s">
        <v>1967</v>
      </c>
      <c r="B372" s="26">
        <v>45718</v>
      </c>
      <c r="C372">
        <v>345</v>
      </c>
    </row>
    <row r="373" spans="1:3" x14ac:dyDescent="0.3">
      <c r="A373" t="s">
        <v>1968</v>
      </c>
      <c r="B373" s="26">
        <v>45661</v>
      </c>
      <c r="C373">
        <v>397</v>
      </c>
    </row>
    <row r="374" spans="1:3" x14ac:dyDescent="0.3">
      <c r="A374" t="s">
        <v>1969</v>
      </c>
      <c r="B374" s="26">
        <v>45665</v>
      </c>
      <c r="C374">
        <v>434</v>
      </c>
    </row>
    <row r="375" spans="1:3" x14ac:dyDescent="0.3">
      <c r="A375" t="s">
        <v>1969</v>
      </c>
      <c r="B375" s="26">
        <v>45666</v>
      </c>
      <c r="C375">
        <v>163</v>
      </c>
    </row>
    <row r="376" spans="1:3" x14ac:dyDescent="0.3">
      <c r="A376" t="s">
        <v>1969</v>
      </c>
      <c r="B376" s="26">
        <v>45667</v>
      </c>
      <c r="C376">
        <v>739</v>
      </c>
    </row>
    <row r="377" spans="1:3" x14ac:dyDescent="0.3">
      <c r="A377" t="s">
        <v>1970</v>
      </c>
      <c r="B377" s="26">
        <v>45664</v>
      </c>
      <c r="C377">
        <v>437</v>
      </c>
    </row>
    <row r="378" spans="1:3" x14ac:dyDescent="0.3">
      <c r="A378" t="s">
        <v>1970</v>
      </c>
      <c r="B378" s="26">
        <v>45665</v>
      </c>
      <c r="C378">
        <v>730</v>
      </c>
    </row>
    <row r="379" spans="1:3" x14ac:dyDescent="0.3">
      <c r="A379" t="s">
        <v>1970</v>
      </c>
      <c r="B379" s="26">
        <v>45666</v>
      </c>
      <c r="C379">
        <v>858</v>
      </c>
    </row>
    <row r="380" spans="1:3" x14ac:dyDescent="0.3">
      <c r="A380" t="s">
        <v>1970</v>
      </c>
      <c r="B380" s="26">
        <v>45667</v>
      </c>
      <c r="C380">
        <v>226</v>
      </c>
    </row>
    <row r="381" spans="1:3" x14ac:dyDescent="0.3">
      <c r="A381" t="s">
        <v>1970</v>
      </c>
      <c r="B381" s="26">
        <v>45668</v>
      </c>
      <c r="C381">
        <v>561</v>
      </c>
    </row>
    <row r="382" spans="1:3" x14ac:dyDescent="0.3">
      <c r="A382" t="s">
        <v>1971</v>
      </c>
      <c r="B382" s="26">
        <v>45498</v>
      </c>
      <c r="C382">
        <v>589</v>
      </c>
    </row>
    <row r="383" spans="1:3" x14ac:dyDescent="0.3">
      <c r="A383" t="s">
        <v>1972</v>
      </c>
      <c r="B383" s="26">
        <v>45442</v>
      </c>
      <c r="C383">
        <v>155</v>
      </c>
    </row>
    <row r="384" spans="1:3" x14ac:dyDescent="0.3">
      <c r="A384" t="s">
        <v>1972</v>
      </c>
      <c r="B384" s="26">
        <v>45443</v>
      </c>
      <c r="C384">
        <v>827</v>
      </c>
    </row>
    <row r="385" spans="1:3" x14ac:dyDescent="0.3">
      <c r="A385" t="s">
        <v>1972</v>
      </c>
      <c r="B385" s="26">
        <v>45444</v>
      </c>
      <c r="C385">
        <v>645</v>
      </c>
    </row>
    <row r="386" spans="1:3" x14ac:dyDescent="0.3">
      <c r="A386" t="s">
        <v>1972</v>
      </c>
      <c r="B386" s="26">
        <v>45445</v>
      </c>
      <c r="C386">
        <v>272</v>
      </c>
    </row>
    <row r="387" spans="1:3" x14ac:dyDescent="0.3">
      <c r="A387" t="s">
        <v>1973</v>
      </c>
      <c r="B387" s="26">
        <v>45636</v>
      </c>
      <c r="C387">
        <v>237</v>
      </c>
    </row>
    <row r="388" spans="1:3" x14ac:dyDescent="0.3">
      <c r="A388" t="s">
        <v>1973</v>
      </c>
      <c r="B388" s="26">
        <v>45637</v>
      </c>
      <c r="C388">
        <v>373</v>
      </c>
    </row>
    <row r="389" spans="1:3" x14ac:dyDescent="0.3">
      <c r="A389" t="s">
        <v>1974</v>
      </c>
      <c r="B389" s="26">
        <v>45534</v>
      </c>
      <c r="C389">
        <v>277</v>
      </c>
    </row>
    <row r="390" spans="1:3" x14ac:dyDescent="0.3">
      <c r="A390" t="s">
        <v>1974</v>
      </c>
      <c r="B390" s="26">
        <v>45535</v>
      </c>
      <c r="C390">
        <v>944</v>
      </c>
    </row>
    <row r="391" spans="1:3" x14ac:dyDescent="0.3">
      <c r="A391" t="s">
        <v>1974</v>
      </c>
      <c r="B391" s="26">
        <v>45536</v>
      </c>
      <c r="C391">
        <v>240</v>
      </c>
    </row>
    <row r="392" spans="1:3" x14ac:dyDescent="0.3">
      <c r="A392" t="s">
        <v>1974</v>
      </c>
      <c r="B392" s="26">
        <v>45537</v>
      </c>
      <c r="C392">
        <v>757</v>
      </c>
    </row>
    <row r="393" spans="1:3" x14ac:dyDescent="0.3">
      <c r="A393" t="s">
        <v>1974</v>
      </c>
      <c r="B393" s="26">
        <v>45538</v>
      </c>
      <c r="C393">
        <v>374</v>
      </c>
    </row>
    <row r="394" spans="1:3" x14ac:dyDescent="0.3">
      <c r="A394" t="s">
        <v>1975</v>
      </c>
      <c r="B394" s="26">
        <v>45689</v>
      </c>
      <c r="C394">
        <v>542</v>
      </c>
    </row>
    <row r="395" spans="1:3" x14ac:dyDescent="0.3">
      <c r="A395" t="s">
        <v>1975</v>
      </c>
      <c r="B395" s="26">
        <v>45690</v>
      </c>
      <c r="C395">
        <v>198</v>
      </c>
    </row>
    <row r="396" spans="1:3" x14ac:dyDescent="0.3">
      <c r="A396" t="s">
        <v>1976</v>
      </c>
      <c r="B396" s="26">
        <v>45464</v>
      </c>
      <c r="C396">
        <v>881</v>
      </c>
    </row>
    <row r="397" spans="1:3" x14ac:dyDescent="0.3">
      <c r="A397" t="s">
        <v>1976</v>
      </c>
      <c r="B397" s="26">
        <v>45465</v>
      </c>
      <c r="C397">
        <v>752</v>
      </c>
    </row>
    <row r="398" spans="1:3" x14ac:dyDescent="0.3">
      <c r="A398" t="s">
        <v>1977</v>
      </c>
      <c r="B398" s="26">
        <v>45438</v>
      </c>
      <c r="C398">
        <v>854</v>
      </c>
    </row>
    <row r="399" spans="1:3" x14ac:dyDescent="0.3">
      <c r="A399" t="s">
        <v>1977</v>
      </c>
      <c r="B399" s="26">
        <v>45439</v>
      </c>
      <c r="C399">
        <v>851</v>
      </c>
    </row>
    <row r="400" spans="1:3" x14ac:dyDescent="0.3">
      <c r="A400" t="s">
        <v>1977</v>
      </c>
      <c r="B400" s="26">
        <v>45440</v>
      </c>
      <c r="C400">
        <v>466</v>
      </c>
    </row>
    <row r="401" spans="1:3" x14ac:dyDescent="0.3">
      <c r="A401" t="s">
        <v>1977</v>
      </c>
      <c r="B401" s="26">
        <v>45441</v>
      </c>
      <c r="C401">
        <v>290</v>
      </c>
    </row>
    <row r="402" spans="1:3" x14ac:dyDescent="0.3">
      <c r="A402" t="s">
        <v>1977</v>
      </c>
      <c r="B402" s="26">
        <v>45442</v>
      </c>
      <c r="C402">
        <v>369</v>
      </c>
    </row>
    <row r="403" spans="1:3" x14ac:dyDescent="0.3">
      <c r="A403" t="s">
        <v>1978</v>
      </c>
      <c r="B403" s="26">
        <v>45436</v>
      </c>
      <c r="C403">
        <v>981</v>
      </c>
    </row>
    <row r="404" spans="1:3" x14ac:dyDescent="0.3">
      <c r="A404" t="s">
        <v>1978</v>
      </c>
      <c r="B404" s="26">
        <v>45437</v>
      </c>
      <c r="C404">
        <v>722</v>
      </c>
    </row>
    <row r="405" spans="1:3" x14ac:dyDescent="0.3">
      <c r="A405" t="s">
        <v>1978</v>
      </c>
      <c r="B405" s="26">
        <v>45438</v>
      </c>
      <c r="C405">
        <v>494</v>
      </c>
    </row>
    <row r="406" spans="1:3" x14ac:dyDescent="0.3">
      <c r="A406" t="s">
        <v>1978</v>
      </c>
      <c r="B406" s="26">
        <v>45439</v>
      </c>
      <c r="C406">
        <v>309</v>
      </c>
    </row>
    <row r="407" spans="1:3" x14ac:dyDescent="0.3">
      <c r="A407" t="s">
        <v>1979</v>
      </c>
      <c r="B407" s="26">
        <v>45612</v>
      </c>
      <c r="C407">
        <v>890</v>
      </c>
    </row>
    <row r="408" spans="1:3" x14ac:dyDescent="0.3">
      <c r="A408" t="s">
        <v>1979</v>
      </c>
      <c r="B408" s="26">
        <v>45613</v>
      </c>
      <c r="C408">
        <v>744</v>
      </c>
    </row>
    <row r="409" spans="1:3" x14ac:dyDescent="0.3">
      <c r="A409" t="s">
        <v>1979</v>
      </c>
      <c r="B409" s="26">
        <v>45614</v>
      </c>
      <c r="C409">
        <v>193</v>
      </c>
    </row>
    <row r="410" spans="1:3" x14ac:dyDescent="0.3">
      <c r="A410" t="s">
        <v>1980</v>
      </c>
      <c r="B410" s="26">
        <v>45601</v>
      </c>
      <c r="C410">
        <v>519</v>
      </c>
    </row>
    <row r="411" spans="1:3" x14ac:dyDescent="0.3">
      <c r="A411" t="s">
        <v>1980</v>
      </c>
      <c r="B411" s="26">
        <v>45602</v>
      </c>
      <c r="C411">
        <v>132</v>
      </c>
    </row>
    <row r="412" spans="1:3" x14ac:dyDescent="0.3">
      <c r="A412" t="s">
        <v>1980</v>
      </c>
      <c r="B412" s="26">
        <v>45603</v>
      </c>
      <c r="C412">
        <v>607</v>
      </c>
    </row>
    <row r="413" spans="1:3" x14ac:dyDescent="0.3">
      <c r="A413" t="s">
        <v>1980</v>
      </c>
      <c r="B413" s="26">
        <v>45604</v>
      </c>
      <c r="C413">
        <v>399</v>
      </c>
    </row>
    <row r="414" spans="1:3" x14ac:dyDescent="0.3">
      <c r="A414" t="s">
        <v>1980</v>
      </c>
      <c r="B414" s="26">
        <v>45605</v>
      </c>
      <c r="C414">
        <v>264</v>
      </c>
    </row>
    <row r="415" spans="1:3" x14ac:dyDescent="0.3">
      <c r="A415" t="s">
        <v>1981</v>
      </c>
      <c r="B415" s="26">
        <v>45743</v>
      </c>
      <c r="C415">
        <v>747</v>
      </c>
    </row>
    <row r="416" spans="1:3" x14ac:dyDescent="0.3">
      <c r="A416" t="s">
        <v>1981</v>
      </c>
      <c r="B416" s="26">
        <v>45744</v>
      </c>
      <c r="C416">
        <v>487</v>
      </c>
    </row>
    <row r="417" spans="1:3" x14ac:dyDescent="0.3">
      <c r="A417" t="s">
        <v>1982</v>
      </c>
      <c r="B417" s="26">
        <v>45683</v>
      </c>
      <c r="C417">
        <v>126</v>
      </c>
    </row>
    <row r="418" spans="1:3" x14ac:dyDescent="0.3">
      <c r="A418" t="s">
        <v>1982</v>
      </c>
      <c r="B418" s="26">
        <v>45684</v>
      </c>
      <c r="C418">
        <v>100</v>
      </c>
    </row>
    <row r="419" spans="1:3" x14ac:dyDescent="0.3">
      <c r="A419" t="s">
        <v>1982</v>
      </c>
      <c r="B419" s="26">
        <v>45685</v>
      </c>
      <c r="C419">
        <v>652</v>
      </c>
    </row>
    <row r="420" spans="1:3" x14ac:dyDescent="0.3">
      <c r="A420" t="s">
        <v>1982</v>
      </c>
      <c r="B420" s="26">
        <v>45686</v>
      </c>
      <c r="C420">
        <v>610</v>
      </c>
    </row>
    <row r="421" spans="1:3" x14ac:dyDescent="0.3">
      <c r="A421" t="s">
        <v>1982</v>
      </c>
      <c r="B421" s="26">
        <v>45687</v>
      </c>
      <c r="C421">
        <v>825</v>
      </c>
    </row>
    <row r="422" spans="1:3" x14ac:dyDescent="0.3">
      <c r="A422" t="s">
        <v>1983</v>
      </c>
      <c r="B422" s="26">
        <v>45462</v>
      </c>
      <c r="C422">
        <v>429</v>
      </c>
    </row>
    <row r="423" spans="1:3" x14ac:dyDescent="0.3">
      <c r="A423" t="s">
        <v>1983</v>
      </c>
      <c r="B423" s="26">
        <v>45463</v>
      </c>
      <c r="C423">
        <v>874</v>
      </c>
    </row>
    <row r="424" spans="1:3" x14ac:dyDescent="0.3">
      <c r="A424" t="s">
        <v>1983</v>
      </c>
      <c r="B424" s="26">
        <v>45464</v>
      </c>
      <c r="C424">
        <v>243</v>
      </c>
    </row>
    <row r="425" spans="1:3" x14ac:dyDescent="0.3">
      <c r="A425" t="s">
        <v>1984</v>
      </c>
      <c r="B425" s="26">
        <v>45581</v>
      </c>
      <c r="C425">
        <v>221</v>
      </c>
    </row>
    <row r="426" spans="1:3" x14ac:dyDescent="0.3">
      <c r="A426" t="s">
        <v>1984</v>
      </c>
      <c r="B426" s="26">
        <v>45582</v>
      </c>
      <c r="C426">
        <v>804</v>
      </c>
    </row>
    <row r="427" spans="1:3" x14ac:dyDescent="0.3">
      <c r="A427" t="s">
        <v>1985</v>
      </c>
      <c r="B427" s="26">
        <v>45496</v>
      </c>
      <c r="C427">
        <v>650</v>
      </c>
    </row>
    <row r="428" spans="1:3" x14ac:dyDescent="0.3">
      <c r="A428" t="s">
        <v>1985</v>
      </c>
      <c r="B428" s="26">
        <v>45497</v>
      </c>
      <c r="C428">
        <v>807</v>
      </c>
    </row>
    <row r="429" spans="1:3" x14ac:dyDescent="0.3">
      <c r="A429" t="s">
        <v>1986</v>
      </c>
      <c r="B429" s="26">
        <v>45684</v>
      </c>
      <c r="C429">
        <v>814</v>
      </c>
    </row>
    <row r="430" spans="1:3" x14ac:dyDescent="0.3">
      <c r="A430" t="s">
        <v>1986</v>
      </c>
      <c r="B430" s="26">
        <v>45685</v>
      </c>
      <c r="C430">
        <v>490</v>
      </c>
    </row>
    <row r="431" spans="1:3" x14ac:dyDescent="0.3">
      <c r="A431" t="s">
        <v>1987</v>
      </c>
      <c r="B431" s="26">
        <v>45525</v>
      </c>
      <c r="C431">
        <v>205</v>
      </c>
    </row>
    <row r="432" spans="1:3" x14ac:dyDescent="0.3">
      <c r="A432" t="s">
        <v>1987</v>
      </c>
      <c r="B432" s="26">
        <v>45526</v>
      </c>
      <c r="C432">
        <v>569</v>
      </c>
    </row>
    <row r="433" spans="1:3" x14ac:dyDescent="0.3">
      <c r="A433" t="s">
        <v>1987</v>
      </c>
      <c r="B433" s="26">
        <v>45527</v>
      </c>
      <c r="C433">
        <v>261</v>
      </c>
    </row>
    <row r="434" spans="1:3" x14ac:dyDescent="0.3">
      <c r="A434" t="s">
        <v>1987</v>
      </c>
      <c r="B434" s="26">
        <v>45528</v>
      </c>
      <c r="C434">
        <v>388</v>
      </c>
    </row>
    <row r="435" spans="1:3" x14ac:dyDescent="0.3">
      <c r="A435" t="s">
        <v>1987</v>
      </c>
      <c r="B435" s="26">
        <v>45529</v>
      </c>
      <c r="C435">
        <v>662</v>
      </c>
    </row>
    <row r="436" spans="1:3" x14ac:dyDescent="0.3">
      <c r="A436" t="s">
        <v>1988</v>
      </c>
      <c r="B436" s="26">
        <v>45525</v>
      </c>
      <c r="C436">
        <v>486</v>
      </c>
    </row>
    <row r="437" spans="1:3" x14ac:dyDescent="0.3">
      <c r="A437" t="s">
        <v>1988</v>
      </c>
      <c r="B437" s="26">
        <v>45526</v>
      </c>
      <c r="C437">
        <v>536</v>
      </c>
    </row>
    <row r="438" spans="1:3" x14ac:dyDescent="0.3">
      <c r="A438" t="s">
        <v>1988</v>
      </c>
      <c r="B438" s="26">
        <v>45527</v>
      </c>
      <c r="C438">
        <v>569</v>
      </c>
    </row>
    <row r="439" spans="1:3" x14ac:dyDescent="0.3">
      <c r="A439" t="s">
        <v>1989</v>
      </c>
      <c r="B439" s="26">
        <v>45794</v>
      </c>
      <c r="C439">
        <v>516</v>
      </c>
    </row>
    <row r="440" spans="1:3" x14ac:dyDescent="0.3">
      <c r="A440" t="s">
        <v>1989</v>
      </c>
      <c r="B440" s="26">
        <v>45795</v>
      </c>
      <c r="C440">
        <v>972</v>
      </c>
    </row>
    <row r="441" spans="1:3" x14ac:dyDescent="0.3">
      <c r="A441" t="s">
        <v>1990</v>
      </c>
      <c r="B441" s="26">
        <v>45637</v>
      </c>
      <c r="C441">
        <v>300</v>
      </c>
    </row>
    <row r="442" spans="1:3" x14ac:dyDescent="0.3">
      <c r="A442" t="s">
        <v>1990</v>
      </c>
      <c r="B442" s="26">
        <v>45638</v>
      </c>
      <c r="C442">
        <v>615</v>
      </c>
    </row>
    <row r="443" spans="1:3" x14ac:dyDescent="0.3">
      <c r="A443" t="s">
        <v>1990</v>
      </c>
      <c r="B443" s="26">
        <v>45639</v>
      </c>
      <c r="C443">
        <v>311</v>
      </c>
    </row>
    <row r="444" spans="1:3" x14ac:dyDescent="0.3">
      <c r="A444" t="s">
        <v>1991</v>
      </c>
      <c r="B444" s="26">
        <v>45749</v>
      </c>
      <c r="C444">
        <v>500</v>
      </c>
    </row>
    <row r="445" spans="1:3" x14ac:dyDescent="0.3">
      <c r="A445" t="s">
        <v>1992</v>
      </c>
      <c r="B445" s="26">
        <v>45518</v>
      </c>
      <c r="C445">
        <v>545</v>
      </c>
    </row>
    <row r="446" spans="1:3" x14ac:dyDescent="0.3">
      <c r="A446" t="s">
        <v>1993</v>
      </c>
      <c r="B446" s="26">
        <v>45497</v>
      </c>
      <c r="C446">
        <v>854</v>
      </c>
    </row>
    <row r="447" spans="1:3" x14ac:dyDescent="0.3">
      <c r="A447" t="s">
        <v>1994</v>
      </c>
      <c r="B447" s="26">
        <v>45705</v>
      </c>
      <c r="C447">
        <v>348</v>
      </c>
    </row>
    <row r="448" spans="1:3" x14ac:dyDescent="0.3">
      <c r="A448" t="s">
        <v>1995</v>
      </c>
      <c r="B448" s="26">
        <v>45656</v>
      </c>
      <c r="C448">
        <v>157</v>
      </c>
    </row>
    <row r="449" spans="1:3" x14ac:dyDescent="0.3">
      <c r="A449" t="s">
        <v>1995</v>
      </c>
      <c r="B449" s="26">
        <v>45657</v>
      </c>
      <c r="C449">
        <v>932</v>
      </c>
    </row>
    <row r="450" spans="1:3" x14ac:dyDescent="0.3">
      <c r="A450" t="s">
        <v>1995</v>
      </c>
      <c r="B450" s="26">
        <v>45658</v>
      </c>
      <c r="C450">
        <v>943</v>
      </c>
    </row>
    <row r="451" spans="1:3" x14ac:dyDescent="0.3">
      <c r="A451" t="s">
        <v>1996</v>
      </c>
      <c r="B451" s="26">
        <v>45486</v>
      </c>
      <c r="C451">
        <v>512</v>
      </c>
    </row>
    <row r="452" spans="1:3" x14ac:dyDescent="0.3">
      <c r="A452" t="s">
        <v>1996</v>
      </c>
      <c r="B452" s="26">
        <v>45487</v>
      </c>
      <c r="C452">
        <v>692</v>
      </c>
    </row>
    <row r="453" spans="1:3" x14ac:dyDescent="0.3">
      <c r="A453" t="s">
        <v>1996</v>
      </c>
      <c r="B453" s="26">
        <v>45488</v>
      </c>
      <c r="C453">
        <v>585</v>
      </c>
    </row>
    <row r="454" spans="1:3" x14ac:dyDescent="0.3">
      <c r="A454" t="s">
        <v>1997</v>
      </c>
      <c r="B454" s="26">
        <v>45552</v>
      </c>
      <c r="C454">
        <v>319</v>
      </c>
    </row>
    <row r="455" spans="1:3" x14ac:dyDescent="0.3">
      <c r="A455" t="s">
        <v>1998</v>
      </c>
      <c r="B455" s="26">
        <v>45630</v>
      </c>
      <c r="C455">
        <v>473</v>
      </c>
    </row>
    <row r="456" spans="1:3" x14ac:dyDescent="0.3">
      <c r="A456" t="s">
        <v>1998</v>
      </c>
      <c r="B456" s="26">
        <v>45631</v>
      </c>
      <c r="C456">
        <v>118</v>
      </c>
    </row>
    <row r="457" spans="1:3" x14ac:dyDescent="0.3">
      <c r="A457" t="s">
        <v>1999</v>
      </c>
      <c r="B457" s="26">
        <v>45675</v>
      </c>
      <c r="C457">
        <v>458</v>
      </c>
    </row>
    <row r="458" spans="1:3" x14ac:dyDescent="0.3">
      <c r="A458" t="s">
        <v>2000</v>
      </c>
      <c r="B458" s="26">
        <v>45746</v>
      </c>
      <c r="C458">
        <v>798</v>
      </c>
    </row>
    <row r="459" spans="1:3" x14ac:dyDescent="0.3">
      <c r="A459" t="s">
        <v>2000</v>
      </c>
      <c r="B459" s="26">
        <v>45747</v>
      </c>
      <c r="C459">
        <v>853</v>
      </c>
    </row>
    <row r="460" spans="1:3" x14ac:dyDescent="0.3">
      <c r="A460" t="s">
        <v>2001</v>
      </c>
      <c r="B460" s="26">
        <v>45438</v>
      </c>
      <c r="C460">
        <v>564</v>
      </c>
    </row>
    <row r="461" spans="1:3" x14ac:dyDescent="0.3">
      <c r="A461" t="s">
        <v>2001</v>
      </c>
      <c r="B461" s="26">
        <v>45439</v>
      </c>
      <c r="C461">
        <v>400</v>
      </c>
    </row>
    <row r="462" spans="1:3" x14ac:dyDescent="0.3">
      <c r="A462" t="s">
        <v>2002</v>
      </c>
      <c r="B462" s="26">
        <v>45571</v>
      </c>
      <c r="C462">
        <v>898</v>
      </c>
    </row>
    <row r="463" spans="1:3" x14ac:dyDescent="0.3">
      <c r="A463" t="s">
        <v>2002</v>
      </c>
      <c r="B463" s="26">
        <v>45572</v>
      </c>
      <c r="C463">
        <v>723</v>
      </c>
    </row>
    <row r="464" spans="1:3" x14ac:dyDescent="0.3">
      <c r="A464" t="s">
        <v>2002</v>
      </c>
      <c r="B464" s="26">
        <v>45573</v>
      </c>
      <c r="C464">
        <v>904</v>
      </c>
    </row>
    <row r="465" spans="1:3" x14ac:dyDescent="0.3">
      <c r="A465" t="s">
        <v>2002</v>
      </c>
      <c r="B465" s="26">
        <v>45574</v>
      </c>
      <c r="C465">
        <v>342</v>
      </c>
    </row>
    <row r="466" spans="1:3" x14ac:dyDescent="0.3">
      <c r="A466" t="s">
        <v>2002</v>
      </c>
      <c r="B466" s="26">
        <v>45575</v>
      </c>
      <c r="C466">
        <v>862</v>
      </c>
    </row>
    <row r="467" spans="1:3" x14ac:dyDescent="0.3">
      <c r="A467" t="s">
        <v>2003</v>
      </c>
      <c r="B467" s="26">
        <v>45559</v>
      </c>
      <c r="C467">
        <v>982</v>
      </c>
    </row>
    <row r="468" spans="1:3" x14ac:dyDescent="0.3">
      <c r="A468" t="s">
        <v>2003</v>
      </c>
      <c r="B468" s="26">
        <v>45560</v>
      </c>
      <c r="C468">
        <v>257</v>
      </c>
    </row>
    <row r="469" spans="1:3" x14ac:dyDescent="0.3">
      <c r="A469" t="s">
        <v>2003</v>
      </c>
      <c r="B469" s="26">
        <v>45561</v>
      </c>
      <c r="C469">
        <v>556</v>
      </c>
    </row>
    <row r="470" spans="1:3" x14ac:dyDescent="0.3">
      <c r="A470" t="s">
        <v>2003</v>
      </c>
      <c r="B470" s="26">
        <v>45562</v>
      </c>
      <c r="C470">
        <v>314</v>
      </c>
    </row>
    <row r="471" spans="1:3" x14ac:dyDescent="0.3">
      <c r="A471" t="s">
        <v>2003</v>
      </c>
      <c r="B471" s="26">
        <v>45563</v>
      </c>
      <c r="C471">
        <v>555</v>
      </c>
    </row>
    <row r="472" spans="1:3" x14ac:dyDescent="0.3">
      <c r="A472" t="s">
        <v>2004</v>
      </c>
      <c r="B472" s="26">
        <v>45446</v>
      </c>
      <c r="C472">
        <v>193</v>
      </c>
    </row>
    <row r="473" spans="1:3" x14ac:dyDescent="0.3">
      <c r="A473" t="s">
        <v>2004</v>
      </c>
      <c r="B473" s="26">
        <v>45447</v>
      </c>
      <c r="C473">
        <v>371</v>
      </c>
    </row>
    <row r="474" spans="1:3" x14ac:dyDescent="0.3">
      <c r="A474" t="s">
        <v>2004</v>
      </c>
      <c r="B474" s="26">
        <v>45448</v>
      </c>
      <c r="C474">
        <v>902</v>
      </c>
    </row>
    <row r="475" spans="1:3" x14ac:dyDescent="0.3">
      <c r="A475" t="s">
        <v>2005</v>
      </c>
      <c r="B475" s="26">
        <v>45444</v>
      </c>
      <c r="C475">
        <v>635</v>
      </c>
    </row>
    <row r="476" spans="1:3" x14ac:dyDescent="0.3">
      <c r="A476" t="s">
        <v>2006</v>
      </c>
      <c r="B476" s="26">
        <v>45494</v>
      </c>
      <c r="C476">
        <v>545</v>
      </c>
    </row>
    <row r="477" spans="1:3" x14ac:dyDescent="0.3">
      <c r="A477" t="s">
        <v>2006</v>
      </c>
      <c r="B477" s="26">
        <v>45495</v>
      </c>
      <c r="C477">
        <v>658</v>
      </c>
    </row>
    <row r="478" spans="1:3" x14ac:dyDescent="0.3">
      <c r="A478" t="s">
        <v>2006</v>
      </c>
      <c r="B478" s="26">
        <v>45496</v>
      </c>
      <c r="C478">
        <v>292</v>
      </c>
    </row>
    <row r="479" spans="1:3" x14ac:dyDescent="0.3">
      <c r="A479" t="s">
        <v>2006</v>
      </c>
      <c r="B479" s="26">
        <v>45497</v>
      </c>
      <c r="C479">
        <v>350</v>
      </c>
    </row>
    <row r="480" spans="1:3" x14ac:dyDescent="0.3">
      <c r="A480" t="s">
        <v>2007</v>
      </c>
      <c r="B480" s="26">
        <v>45539</v>
      </c>
      <c r="C480">
        <v>504</v>
      </c>
    </row>
    <row r="481" spans="1:3" x14ac:dyDescent="0.3">
      <c r="A481" t="s">
        <v>2008</v>
      </c>
      <c r="B481" s="26">
        <v>45748</v>
      </c>
      <c r="C481">
        <v>946</v>
      </c>
    </row>
    <row r="482" spans="1:3" x14ac:dyDescent="0.3">
      <c r="A482" t="s">
        <v>2008</v>
      </c>
      <c r="B482" s="26">
        <v>45749</v>
      </c>
      <c r="C482">
        <v>663</v>
      </c>
    </row>
    <row r="483" spans="1:3" x14ac:dyDescent="0.3">
      <c r="A483" t="s">
        <v>2009</v>
      </c>
      <c r="B483" s="26">
        <v>45694</v>
      </c>
      <c r="C483">
        <v>926</v>
      </c>
    </row>
    <row r="484" spans="1:3" x14ac:dyDescent="0.3">
      <c r="A484" t="s">
        <v>2010</v>
      </c>
      <c r="B484" s="26">
        <v>45582</v>
      </c>
      <c r="C484">
        <v>304</v>
      </c>
    </row>
    <row r="485" spans="1:3" x14ac:dyDescent="0.3">
      <c r="A485" t="s">
        <v>2010</v>
      </c>
      <c r="B485" s="26">
        <v>45583</v>
      </c>
      <c r="C485">
        <v>894</v>
      </c>
    </row>
    <row r="486" spans="1:3" x14ac:dyDescent="0.3">
      <c r="A486" t="s">
        <v>2010</v>
      </c>
      <c r="B486" s="26">
        <v>45584</v>
      </c>
      <c r="C486">
        <v>247</v>
      </c>
    </row>
    <row r="487" spans="1:3" x14ac:dyDescent="0.3">
      <c r="A487" t="s">
        <v>2010</v>
      </c>
      <c r="B487" s="26">
        <v>45585</v>
      </c>
      <c r="C487">
        <v>724</v>
      </c>
    </row>
    <row r="488" spans="1:3" x14ac:dyDescent="0.3">
      <c r="A488" t="s">
        <v>2010</v>
      </c>
      <c r="B488" s="26">
        <v>45586</v>
      </c>
      <c r="C488">
        <v>402</v>
      </c>
    </row>
    <row r="489" spans="1:3" x14ac:dyDescent="0.3">
      <c r="A489" t="s">
        <v>2011</v>
      </c>
      <c r="B489" s="26">
        <v>45560</v>
      </c>
      <c r="C489">
        <v>208</v>
      </c>
    </row>
    <row r="490" spans="1:3" x14ac:dyDescent="0.3">
      <c r="A490" t="s">
        <v>2011</v>
      </c>
      <c r="B490" s="26">
        <v>45561</v>
      </c>
      <c r="C490">
        <v>111</v>
      </c>
    </row>
    <row r="491" spans="1:3" x14ac:dyDescent="0.3">
      <c r="A491" t="s">
        <v>2011</v>
      </c>
      <c r="B491" s="26">
        <v>45562</v>
      </c>
      <c r="C491">
        <v>586</v>
      </c>
    </row>
    <row r="492" spans="1:3" x14ac:dyDescent="0.3">
      <c r="A492" t="s">
        <v>2011</v>
      </c>
      <c r="B492" s="26">
        <v>45563</v>
      </c>
      <c r="C492">
        <v>609</v>
      </c>
    </row>
    <row r="493" spans="1:3" x14ac:dyDescent="0.3">
      <c r="A493" t="s">
        <v>2011</v>
      </c>
      <c r="B493" s="26">
        <v>45564</v>
      </c>
      <c r="C493">
        <v>190</v>
      </c>
    </row>
    <row r="494" spans="1:3" x14ac:dyDescent="0.3">
      <c r="A494" t="s">
        <v>2012</v>
      </c>
      <c r="B494" s="26">
        <v>45736</v>
      </c>
      <c r="C494">
        <v>331</v>
      </c>
    </row>
    <row r="495" spans="1:3" x14ac:dyDescent="0.3">
      <c r="A495" t="s">
        <v>2012</v>
      </c>
      <c r="B495" s="26">
        <v>45737</v>
      </c>
      <c r="C495">
        <v>197</v>
      </c>
    </row>
    <row r="496" spans="1:3" x14ac:dyDescent="0.3">
      <c r="A496" t="s">
        <v>2013</v>
      </c>
      <c r="B496" s="26">
        <v>45652</v>
      </c>
      <c r="C496">
        <v>421</v>
      </c>
    </row>
    <row r="497" spans="1:3" x14ac:dyDescent="0.3">
      <c r="A497" t="s">
        <v>2013</v>
      </c>
      <c r="B497" s="26">
        <v>45653</v>
      </c>
      <c r="C497">
        <v>622</v>
      </c>
    </row>
    <row r="498" spans="1:3" x14ac:dyDescent="0.3">
      <c r="A498" t="s">
        <v>2013</v>
      </c>
      <c r="B498" s="26">
        <v>45654</v>
      </c>
      <c r="C498">
        <v>183</v>
      </c>
    </row>
    <row r="499" spans="1:3" x14ac:dyDescent="0.3">
      <c r="A499" t="s">
        <v>2014</v>
      </c>
      <c r="B499" s="26">
        <v>45508</v>
      </c>
      <c r="C499">
        <v>739</v>
      </c>
    </row>
    <row r="500" spans="1:3" x14ac:dyDescent="0.3">
      <c r="A500" t="s">
        <v>2014</v>
      </c>
      <c r="B500" s="26">
        <v>45509</v>
      </c>
      <c r="C500">
        <v>371</v>
      </c>
    </row>
    <row r="501" spans="1:3" x14ac:dyDescent="0.3">
      <c r="A501" t="s">
        <v>2014</v>
      </c>
      <c r="B501" s="26">
        <v>45510</v>
      </c>
      <c r="C501">
        <v>367</v>
      </c>
    </row>
    <row r="502" spans="1:3" x14ac:dyDescent="0.3">
      <c r="A502" t="s">
        <v>2014</v>
      </c>
      <c r="B502" s="26">
        <v>45511</v>
      </c>
      <c r="C502">
        <v>741</v>
      </c>
    </row>
    <row r="503" spans="1:3" x14ac:dyDescent="0.3">
      <c r="A503" t="s">
        <v>2015</v>
      </c>
      <c r="B503" s="26">
        <v>45712</v>
      </c>
      <c r="C503">
        <v>723</v>
      </c>
    </row>
    <row r="504" spans="1:3" x14ac:dyDescent="0.3">
      <c r="A504" t="s">
        <v>2016</v>
      </c>
      <c r="B504" s="26">
        <v>45565</v>
      </c>
      <c r="C504">
        <v>972</v>
      </c>
    </row>
    <row r="505" spans="1:3" x14ac:dyDescent="0.3">
      <c r="A505" t="s">
        <v>2016</v>
      </c>
      <c r="B505" s="26">
        <v>45566</v>
      </c>
      <c r="C505">
        <v>502</v>
      </c>
    </row>
    <row r="506" spans="1:3" x14ac:dyDescent="0.3">
      <c r="A506" t="s">
        <v>2016</v>
      </c>
      <c r="B506" s="26">
        <v>45567</v>
      </c>
      <c r="C506">
        <v>189</v>
      </c>
    </row>
    <row r="507" spans="1:3" x14ac:dyDescent="0.3">
      <c r="A507" t="s">
        <v>2016</v>
      </c>
      <c r="B507" s="26">
        <v>45568</v>
      </c>
      <c r="C507">
        <v>844</v>
      </c>
    </row>
    <row r="508" spans="1:3" x14ac:dyDescent="0.3">
      <c r="A508" t="s">
        <v>2016</v>
      </c>
      <c r="B508" s="26">
        <v>45569</v>
      </c>
      <c r="C508">
        <v>810</v>
      </c>
    </row>
    <row r="509" spans="1:3" x14ac:dyDescent="0.3">
      <c r="A509" t="s">
        <v>2017</v>
      </c>
      <c r="B509" s="26">
        <v>45514</v>
      </c>
      <c r="C509">
        <v>482</v>
      </c>
    </row>
    <row r="510" spans="1:3" x14ac:dyDescent="0.3">
      <c r="A510" t="s">
        <v>2018</v>
      </c>
      <c r="B510" s="26">
        <v>45703</v>
      </c>
      <c r="C510">
        <v>223</v>
      </c>
    </row>
    <row r="511" spans="1:3" x14ac:dyDescent="0.3">
      <c r="A511" t="s">
        <v>2018</v>
      </c>
      <c r="B511" s="26">
        <v>45704</v>
      </c>
      <c r="C511">
        <v>840</v>
      </c>
    </row>
    <row r="512" spans="1:3" x14ac:dyDescent="0.3">
      <c r="A512" t="s">
        <v>2018</v>
      </c>
      <c r="B512" s="26">
        <v>45705</v>
      </c>
      <c r="C512">
        <v>182</v>
      </c>
    </row>
    <row r="513" spans="1:3" x14ac:dyDescent="0.3">
      <c r="A513" t="s">
        <v>2019</v>
      </c>
      <c r="B513" s="26">
        <v>45630</v>
      </c>
      <c r="C513">
        <v>619</v>
      </c>
    </row>
    <row r="514" spans="1:3" x14ac:dyDescent="0.3">
      <c r="A514" t="s">
        <v>2019</v>
      </c>
      <c r="B514" s="26">
        <v>45631</v>
      </c>
      <c r="C514">
        <v>414</v>
      </c>
    </row>
    <row r="515" spans="1:3" x14ac:dyDescent="0.3">
      <c r="A515" t="s">
        <v>2019</v>
      </c>
      <c r="B515" s="26">
        <v>45632</v>
      </c>
      <c r="C515">
        <v>164</v>
      </c>
    </row>
    <row r="516" spans="1:3" x14ac:dyDescent="0.3">
      <c r="A516" t="s">
        <v>2019</v>
      </c>
      <c r="B516" s="26">
        <v>45633</v>
      </c>
      <c r="C516">
        <v>849</v>
      </c>
    </row>
    <row r="517" spans="1:3" x14ac:dyDescent="0.3">
      <c r="A517" t="s">
        <v>2020</v>
      </c>
      <c r="B517" s="26">
        <v>45776</v>
      </c>
      <c r="C517">
        <v>161</v>
      </c>
    </row>
    <row r="518" spans="1:3" x14ac:dyDescent="0.3">
      <c r="A518" t="s">
        <v>2020</v>
      </c>
      <c r="B518" s="26">
        <v>45777</v>
      </c>
      <c r="C518">
        <v>501</v>
      </c>
    </row>
    <row r="519" spans="1:3" x14ac:dyDescent="0.3">
      <c r="A519" t="s">
        <v>2020</v>
      </c>
      <c r="B519" s="26">
        <v>45778</v>
      </c>
      <c r="C519">
        <v>593</v>
      </c>
    </row>
    <row r="520" spans="1:3" x14ac:dyDescent="0.3">
      <c r="A520" t="s">
        <v>2020</v>
      </c>
      <c r="B520" s="26">
        <v>45779</v>
      </c>
      <c r="C520">
        <v>306</v>
      </c>
    </row>
    <row r="521" spans="1:3" x14ac:dyDescent="0.3">
      <c r="A521" t="s">
        <v>2021</v>
      </c>
      <c r="B521" s="26">
        <v>45460</v>
      </c>
      <c r="C521">
        <v>721</v>
      </c>
    </row>
    <row r="522" spans="1:3" x14ac:dyDescent="0.3">
      <c r="A522" t="s">
        <v>2021</v>
      </c>
      <c r="B522" s="26">
        <v>45461</v>
      </c>
      <c r="C522">
        <v>920</v>
      </c>
    </row>
    <row r="523" spans="1:3" x14ac:dyDescent="0.3">
      <c r="A523" t="s">
        <v>2022</v>
      </c>
      <c r="B523" s="26">
        <v>45443</v>
      </c>
      <c r="C523">
        <v>263</v>
      </c>
    </row>
    <row r="524" spans="1:3" x14ac:dyDescent="0.3">
      <c r="A524" t="s">
        <v>2022</v>
      </c>
      <c r="B524" s="26">
        <v>45444</v>
      </c>
      <c r="C524">
        <v>504</v>
      </c>
    </row>
    <row r="525" spans="1:3" x14ac:dyDescent="0.3">
      <c r="A525" t="s">
        <v>2022</v>
      </c>
      <c r="B525" s="26">
        <v>45445</v>
      </c>
      <c r="C525">
        <v>675</v>
      </c>
    </row>
    <row r="526" spans="1:3" x14ac:dyDescent="0.3">
      <c r="A526" t="s">
        <v>2022</v>
      </c>
      <c r="B526" s="26">
        <v>45446</v>
      </c>
      <c r="C526">
        <v>462</v>
      </c>
    </row>
    <row r="527" spans="1:3" x14ac:dyDescent="0.3">
      <c r="A527" t="s">
        <v>2022</v>
      </c>
      <c r="B527" s="26">
        <v>45447</v>
      </c>
      <c r="C527">
        <v>267</v>
      </c>
    </row>
    <row r="528" spans="1:3" x14ac:dyDescent="0.3">
      <c r="A528" t="s">
        <v>2023</v>
      </c>
      <c r="B528" s="26">
        <v>45436</v>
      </c>
      <c r="C528">
        <v>261</v>
      </c>
    </row>
    <row r="529" spans="1:3" x14ac:dyDescent="0.3">
      <c r="A529" t="s">
        <v>2023</v>
      </c>
      <c r="B529" s="26">
        <v>45437</v>
      </c>
      <c r="C529">
        <v>363</v>
      </c>
    </row>
    <row r="530" spans="1:3" x14ac:dyDescent="0.3">
      <c r="A530" t="s">
        <v>2023</v>
      </c>
      <c r="B530" s="26">
        <v>45438</v>
      </c>
      <c r="C530">
        <v>544</v>
      </c>
    </row>
    <row r="531" spans="1:3" x14ac:dyDescent="0.3">
      <c r="A531" t="s">
        <v>2023</v>
      </c>
      <c r="B531" s="26">
        <v>45439</v>
      </c>
      <c r="C531">
        <v>387</v>
      </c>
    </row>
    <row r="532" spans="1:3" x14ac:dyDescent="0.3">
      <c r="A532" t="s">
        <v>2024</v>
      </c>
      <c r="B532" s="26">
        <v>45535</v>
      </c>
      <c r="C532">
        <v>929</v>
      </c>
    </row>
    <row r="533" spans="1:3" x14ac:dyDescent="0.3">
      <c r="A533" t="s">
        <v>2025</v>
      </c>
      <c r="B533" s="26">
        <v>45795</v>
      </c>
      <c r="C533">
        <v>354</v>
      </c>
    </row>
    <row r="534" spans="1:3" x14ac:dyDescent="0.3">
      <c r="A534" t="s">
        <v>2025</v>
      </c>
      <c r="B534" s="26">
        <v>45796</v>
      </c>
      <c r="C534">
        <v>505</v>
      </c>
    </row>
    <row r="535" spans="1:3" x14ac:dyDescent="0.3">
      <c r="A535" t="s">
        <v>2025</v>
      </c>
      <c r="B535" s="26">
        <v>45797</v>
      </c>
      <c r="C535">
        <v>429</v>
      </c>
    </row>
    <row r="536" spans="1:3" x14ac:dyDescent="0.3">
      <c r="A536" t="s">
        <v>2025</v>
      </c>
      <c r="B536" s="26">
        <v>45798</v>
      </c>
      <c r="C536">
        <v>581</v>
      </c>
    </row>
    <row r="537" spans="1:3" x14ac:dyDescent="0.3">
      <c r="A537" t="s">
        <v>2025</v>
      </c>
      <c r="B537" s="26">
        <v>45799</v>
      </c>
      <c r="C537">
        <v>564</v>
      </c>
    </row>
    <row r="538" spans="1:3" x14ac:dyDescent="0.3">
      <c r="A538" t="s">
        <v>2026</v>
      </c>
      <c r="B538" s="26">
        <v>45687</v>
      </c>
      <c r="C538">
        <v>262</v>
      </c>
    </row>
    <row r="539" spans="1:3" x14ac:dyDescent="0.3">
      <c r="A539" t="s">
        <v>2026</v>
      </c>
      <c r="B539" s="26">
        <v>45688</v>
      </c>
      <c r="C539">
        <v>897</v>
      </c>
    </row>
    <row r="540" spans="1:3" x14ac:dyDescent="0.3">
      <c r="A540" t="s">
        <v>2026</v>
      </c>
      <c r="B540" s="26">
        <v>45689</v>
      </c>
      <c r="C540">
        <v>275</v>
      </c>
    </row>
    <row r="541" spans="1:3" x14ac:dyDescent="0.3">
      <c r="A541" t="s">
        <v>2026</v>
      </c>
      <c r="B541" s="26">
        <v>45690</v>
      </c>
      <c r="C541">
        <v>643</v>
      </c>
    </row>
    <row r="542" spans="1:3" x14ac:dyDescent="0.3">
      <c r="A542" t="s">
        <v>2026</v>
      </c>
      <c r="B542" s="26">
        <v>45691</v>
      </c>
      <c r="C542">
        <v>462</v>
      </c>
    </row>
    <row r="543" spans="1:3" x14ac:dyDescent="0.3">
      <c r="A543" t="s">
        <v>2027</v>
      </c>
      <c r="B543" s="26">
        <v>45696</v>
      </c>
      <c r="C543">
        <v>571</v>
      </c>
    </row>
    <row r="544" spans="1:3" x14ac:dyDescent="0.3">
      <c r="A544" t="s">
        <v>2027</v>
      </c>
      <c r="B544" s="26">
        <v>45697</v>
      </c>
      <c r="C544">
        <v>236</v>
      </c>
    </row>
    <row r="545" spans="1:3" x14ac:dyDescent="0.3">
      <c r="A545" t="s">
        <v>2027</v>
      </c>
      <c r="B545" s="26">
        <v>45698</v>
      </c>
      <c r="C545">
        <v>665</v>
      </c>
    </row>
    <row r="546" spans="1:3" x14ac:dyDescent="0.3">
      <c r="A546" t="s">
        <v>2027</v>
      </c>
      <c r="B546" s="26">
        <v>45699</v>
      </c>
      <c r="C546">
        <v>586</v>
      </c>
    </row>
    <row r="547" spans="1:3" x14ac:dyDescent="0.3">
      <c r="A547" t="s">
        <v>2028</v>
      </c>
      <c r="B547" s="26">
        <v>45488</v>
      </c>
      <c r="C547">
        <v>984</v>
      </c>
    </row>
    <row r="548" spans="1:3" x14ac:dyDescent="0.3">
      <c r="A548" t="s">
        <v>2028</v>
      </c>
      <c r="B548" s="26">
        <v>45489</v>
      </c>
      <c r="C548">
        <v>914</v>
      </c>
    </row>
    <row r="549" spans="1:3" x14ac:dyDescent="0.3">
      <c r="A549" t="s">
        <v>2028</v>
      </c>
      <c r="B549" s="26">
        <v>45490</v>
      </c>
      <c r="C549">
        <v>143</v>
      </c>
    </row>
    <row r="550" spans="1:3" x14ac:dyDescent="0.3">
      <c r="A550" t="s">
        <v>2028</v>
      </c>
      <c r="B550" s="26">
        <v>45491</v>
      </c>
      <c r="C550">
        <v>199</v>
      </c>
    </row>
    <row r="551" spans="1:3" x14ac:dyDescent="0.3">
      <c r="A551" t="s">
        <v>2028</v>
      </c>
      <c r="B551" s="26">
        <v>45492</v>
      </c>
      <c r="C551">
        <v>610</v>
      </c>
    </row>
    <row r="552" spans="1:3" x14ac:dyDescent="0.3">
      <c r="A552" t="s">
        <v>2029</v>
      </c>
      <c r="B552" s="26">
        <v>45721</v>
      </c>
      <c r="C552">
        <v>292</v>
      </c>
    </row>
    <row r="553" spans="1:3" x14ac:dyDescent="0.3">
      <c r="A553" t="s">
        <v>2029</v>
      </c>
      <c r="B553" s="26">
        <v>45722</v>
      </c>
      <c r="C553">
        <v>105</v>
      </c>
    </row>
    <row r="554" spans="1:3" x14ac:dyDescent="0.3">
      <c r="A554" t="s">
        <v>2029</v>
      </c>
      <c r="B554" s="26">
        <v>45723</v>
      </c>
      <c r="C554">
        <v>254</v>
      </c>
    </row>
    <row r="555" spans="1:3" x14ac:dyDescent="0.3">
      <c r="A555" t="s">
        <v>2029</v>
      </c>
      <c r="B555" s="26">
        <v>45724</v>
      </c>
      <c r="C555">
        <v>931</v>
      </c>
    </row>
    <row r="556" spans="1:3" x14ac:dyDescent="0.3">
      <c r="A556" t="s">
        <v>2030</v>
      </c>
      <c r="B556" s="26">
        <v>45684</v>
      </c>
      <c r="C556">
        <v>855</v>
      </c>
    </row>
    <row r="557" spans="1:3" x14ac:dyDescent="0.3">
      <c r="A557" t="s">
        <v>2030</v>
      </c>
      <c r="B557" s="26">
        <v>45685</v>
      </c>
      <c r="C557">
        <v>159</v>
      </c>
    </row>
    <row r="558" spans="1:3" x14ac:dyDescent="0.3">
      <c r="A558" t="s">
        <v>2031</v>
      </c>
      <c r="B558" s="26">
        <v>45753</v>
      </c>
      <c r="C558">
        <v>880</v>
      </c>
    </row>
    <row r="559" spans="1:3" x14ac:dyDescent="0.3">
      <c r="A559" t="s">
        <v>2031</v>
      </c>
      <c r="B559" s="26">
        <v>45754</v>
      </c>
      <c r="C559">
        <v>978</v>
      </c>
    </row>
    <row r="560" spans="1:3" x14ac:dyDescent="0.3">
      <c r="A560" t="s">
        <v>2032</v>
      </c>
      <c r="B560" s="26">
        <v>45586</v>
      </c>
      <c r="C560">
        <v>939</v>
      </c>
    </row>
    <row r="561" spans="1:3" x14ac:dyDescent="0.3">
      <c r="A561" t="s">
        <v>2032</v>
      </c>
      <c r="B561" s="26">
        <v>45587</v>
      </c>
      <c r="C561">
        <v>569</v>
      </c>
    </row>
    <row r="562" spans="1:3" x14ac:dyDescent="0.3">
      <c r="A562" t="s">
        <v>2032</v>
      </c>
      <c r="B562" s="26">
        <v>45588</v>
      </c>
      <c r="C562">
        <v>274</v>
      </c>
    </row>
    <row r="563" spans="1:3" x14ac:dyDescent="0.3">
      <c r="A563" t="s">
        <v>2033</v>
      </c>
      <c r="B563" s="26">
        <v>45511</v>
      </c>
      <c r="C563">
        <v>403</v>
      </c>
    </row>
    <row r="564" spans="1:3" x14ac:dyDescent="0.3">
      <c r="A564" t="s">
        <v>2033</v>
      </c>
      <c r="B564" s="26">
        <v>45512</v>
      </c>
      <c r="C564">
        <v>367</v>
      </c>
    </row>
    <row r="565" spans="1:3" x14ac:dyDescent="0.3">
      <c r="A565" t="s">
        <v>2033</v>
      </c>
      <c r="B565" s="26">
        <v>45513</v>
      </c>
      <c r="C565">
        <v>712</v>
      </c>
    </row>
    <row r="566" spans="1:3" x14ac:dyDescent="0.3">
      <c r="A566" t="s">
        <v>2033</v>
      </c>
      <c r="B566" s="26">
        <v>45514</v>
      </c>
      <c r="C566">
        <v>968</v>
      </c>
    </row>
    <row r="567" spans="1:3" x14ac:dyDescent="0.3">
      <c r="A567" t="s">
        <v>2034</v>
      </c>
      <c r="B567" s="26">
        <v>45565</v>
      </c>
      <c r="C567">
        <v>688</v>
      </c>
    </row>
    <row r="568" spans="1:3" x14ac:dyDescent="0.3">
      <c r="A568" t="s">
        <v>2035</v>
      </c>
      <c r="B568" s="26">
        <v>45488</v>
      </c>
      <c r="C568">
        <v>827</v>
      </c>
    </row>
    <row r="569" spans="1:3" x14ac:dyDescent="0.3">
      <c r="A569" t="s">
        <v>2035</v>
      </c>
      <c r="B569" s="26">
        <v>45489</v>
      </c>
      <c r="C569">
        <v>968</v>
      </c>
    </row>
    <row r="570" spans="1:3" x14ac:dyDescent="0.3">
      <c r="A570" t="s">
        <v>2036</v>
      </c>
      <c r="B570" s="26">
        <v>45632</v>
      </c>
      <c r="C570">
        <v>433</v>
      </c>
    </row>
    <row r="571" spans="1:3" x14ac:dyDescent="0.3">
      <c r="A571" t="s">
        <v>2036</v>
      </c>
      <c r="B571" s="26">
        <v>45633</v>
      </c>
      <c r="C571">
        <v>608</v>
      </c>
    </row>
    <row r="572" spans="1:3" x14ac:dyDescent="0.3">
      <c r="A572" t="s">
        <v>2037</v>
      </c>
      <c r="B572" s="26">
        <v>45631</v>
      </c>
      <c r="C572">
        <v>190</v>
      </c>
    </row>
    <row r="573" spans="1:3" x14ac:dyDescent="0.3">
      <c r="A573" t="s">
        <v>2037</v>
      </c>
      <c r="B573" s="26">
        <v>45632</v>
      </c>
      <c r="C573">
        <v>781</v>
      </c>
    </row>
    <row r="574" spans="1:3" x14ac:dyDescent="0.3">
      <c r="A574" t="s">
        <v>2037</v>
      </c>
      <c r="B574" s="26">
        <v>45633</v>
      </c>
      <c r="C574">
        <v>435</v>
      </c>
    </row>
    <row r="575" spans="1:3" x14ac:dyDescent="0.3">
      <c r="A575" t="s">
        <v>2038</v>
      </c>
      <c r="B575" s="26">
        <v>45461</v>
      </c>
      <c r="C575">
        <v>281</v>
      </c>
    </row>
    <row r="576" spans="1:3" x14ac:dyDescent="0.3">
      <c r="A576" t="s">
        <v>2039</v>
      </c>
      <c r="B576" s="26">
        <v>45582</v>
      </c>
      <c r="C576">
        <v>747</v>
      </c>
    </row>
    <row r="577" spans="1:3" x14ac:dyDescent="0.3">
      <c r="A577" t="s">
        <v>2039</v>
      </c>
      <c r="B577" s="26">
        <v>45583</v>
      </c>
      <c r="C577">
        <v>592</v>
      </c>
    </row>
    <row r="578" spans="1:3" x14ac:dyDescent="0.3">
      <c r="A578" t="s">
        <v>2039</v>
      </c>
      <c r="B578" s="26">
        <v>45584</v>
      </c>
      <c r="C578">
        <v>463</v>
      </c>
    </row>
    <row r="579" spans="1:3" x14ac:dyDescent="0.3">
      <c r="A579" t="s">
        <v>2040</v>
      </c>
      <c r="B579" s="26">
        <v>45731</v>
      </c>
      <c r="C579">
        <v>933</v>
      </c>
    </row>
    <row r="580" spans="1:3" x14ac:dyDescent="0.3">
      <c r="A580" t="s">
        <v>2040</v>
      </c>
      <c r="B580" s="26">
        <v>45732</v>
      </c>
      <c r="C580">
        <v>982</v>
      </c>
    </row>
    <row r="581" spans="1:3" x14ac:dyDescent="0.3">
      <c r="A581" t="s">
        <v>2040</v>
      </c>
      <c r="B581" s="26">
        <v>45733</v>
      </c>
      <c r="C581">
        <v>603</v>
      </c>
    </row>
    <row r="582" spans="1:3" x14ac:dyDescent="0.3">
      <c r="A582" t="s">
        <v>2040</v>
      </c>
      <c r="B582" s="26">
        <v>45734</v>
      </c>
      <c r="C582">
        <v>718</v>
      </c>
    </row>
    <row r="583" spans="1:3" x14ac:dyDescent="0.3">
      <c r="A583" t="s">
        <v>2040</v>
      </c>
      <c r="B583" s="26">
        <v>45735</v>
      </c>
      <c r="C583">
        <v>179</v>
      </c>
    </row>
    <row r="584" spans="1:3" x14ac:dyDescent="0.3">
      <c r="A584" t="s">
        <v>2041</v>
      </c>
      <c r="B584" s="26">
        <v>45558</v>
      </c>
      <c r="C584">
        <v>483</v>
      </c>
    </row>
    <row r="585" spans="1:3" x14ac:dyDescent="0.3">
      <c r="A585" t="s">
        <v>2041</v>
      </c>
      <c r="B585" s="26">
        <v>45559</v>
      </c>
      <c r="C585">
        <v>233</v>
      </c>
    </row>
    <row r="586" spans="1:3" x14ac:dyDescent="0.3">
      <c r="A586" t="s">
        <v>2041</v>
      </c>
      <c r="B586" s="26">
        <v>45560</v>
      </c>
      <c r="C586">
        <v>224</v>
      </c>
    </row>
    <row r="587" spans="1:3" x14ac:dyDescent="0.3">
      <c r="A587" t="s">
        <v>2041</v>
      </c>
      <c r="B587" s="26">
        <v>45561</v>
      </c>
      <c r="C587">
        <v>221</v>
      </c>
    </row>
    <row r="588" spans="1:3" x14ac:dyDescent="0.3">
      <c r="A588" t="s">
        <v>2042</v>
      </c>
      <c r="B588" s="26">
        <v>45498</v>
      </c>
      <c r="C588">
        <v>225</v>
      </c>
    </row>
    <row r="589" spans="1:3" x14ac:dyDescent="0.3">
      <c r="A589" t="s">
        <v>2043</v>
      </c>
      <c r="B589" s="26">
        <v>45527</v>
      </c>
      <c r="C589">
        <v>582</v>
      </c>
    </row>
    <row r="590" spans="1:3" x14ac:dyDescent="0.3">
      <c r="A590" t="s">
        <v>2043</v>
      </c>
      <c r="B590" s="26">
        <v>45528</v>
      </c>
      <c r="C590">
        <v>314</v>
      </c>
    </row>
    <row r="591" spans="1:3" x14ac:dyDescent="0.3">
      <c r="A591" t="s">
        <v>2043</v>
      </c>
      <c r="B591" s="26">
        <v>45529</v>
      </c>
      <c r="C591">
        <v>946</v>
      </c>
    </row>
    <row r="592" spans="1:3" x14ac:dyDescent="0.3">
      <c r="A592" t="s">
        <v>2043</v>
      </c>
      <c r="B592" s="26">
        <v>45530</v>
      </c>
      <c r="C592">
        <v>467</v>
      </c>
    </row>
    <row r="593" spans="1:3" x14ac:dyDescent="0.3">
      <c r="A593" t="s">
        <v>2044</v>
      </c>
      <c r="B593" s="26">
        <v>45465</v>
      </c>
      <c r="C593">
        <v>546</v>
      </c>
    </row>
    <row r="594" spans="1:3" x14ac:dyDescent="0.3">
      <c r="A594" t="s">
        <v>2044</v>
      </c>
      <c r="B594" s="26">
        <v>45466</v>
      </c>
      <c r="C594">
        <v>545</v>
      </c>
    </row>
    <row r="595" spans="1:3" x14ac:dyDescent="0.3">
      <c r="A595" t="s">
        <v>2044</v>
      </c>
      <c r="B595" s="26">
        <v>45467</v>
      </c>
      <c r="C595">
        <v>430</v>
      </c>
    </row>
    <row r="596" spans="1:3" x14ac:dyDescent="0.3">
      <c r="A596" t="s">
        <v>2044</v>
      </c>
      <c r="B596" s="26">
        <v>45468</v>
      </c>
      <c r="C596">
        <v>227</v>
      </c>
    </row>
    <row r="597" spans="1:3" x14ac:dyDescent="0.3">
      <c r="A597" t="s">
        <v>2044</v>
      </c>
      <c r="B597" s="26">
        <v>45469</v>
      </c>
      <c r="C597">
        <v>640</v>
      </c>
    </row>
    <row r="598" spans="1:3" x14ac:dyDescent="0.3">
      <c r="A598" t="s">
        <v>2045</v>
      </c>
      <c r="B598" s="26">
        <v>45532</v>
      </c>
      <c r="C598">
        <v>157</v>
      </c>
    </row>
    <row r="599" spans="1:3" x14ac:dyDescent="0.3">
      <c r="A599" t="s">
        <v>2045</v>
      </c>
      <c r="B599" s="26">
        <v>45533</v>
      </c>
      <c r="C599">
        <v>935</v>
      </c>
    </row>
    <row r="600" spans="1:3" x14ac:dyDescent="0.3">
      <c r="A600" t="s">
        <v>2045</v>
      </c>
      <c r="B600" s="26">
        <v>45534</v>
      </c>
      <c r="C600">
        <v>679</v>
      </c>
    </row>
    <row r="601" spans="1:3" x14ac:dyDescent="0.3">
      <c r="A601" t="s">
        <v>2045</v>
      </c>
      <c r="B601" s="26">
        <v>45535</v>
      </c>
      <c r="C601">
        <v>505</v>
      </c>
    </row>
    <row r="602" spans="1:3" x14ac:dyDescent="0.3">
      <c r="A602" t="s">
        <v>2045</v>
      </c>
      <c r="B602" s="26">
        <v>45536</v>
      </c>
      <c r="C602">
        <v>854</v>
      </c>
    </row>
    <row r="603" spans="1:3" x14ac:dyDescent="0.3">
      <c r="A603" t="s">
        <v>2046</v>
      </c>
      <c r="B603" s="26">
        <v>45780</v>
      </c>
      <c r="C603">
        <v>704</v>
      </c>
    </row>
    <row r="604" spans="1:3" x14ac:dyDescent="0.3">
      <c r="A604" t="s">
        <v>2046</v>
      </c>
      <c r="B604" s="26">
        <v>45781</v>
      </c>
      <c r="C604">
        <v>258</v>
      </c>
    </row>
    <row r="605" spans="1:3" x14ac:dyDescent="0.3">
      <c r="A605" t="s">
        <v>2046</v>
      </c>
      <c r="B605" s="26">
        <v>45782</v>
      </c>
      <c r="C605">
        <v>194</v>
      </c>
    </row>
    <row r="606" spans="1:3" x14ac:dyDescent="0.3">
      <c r="A606" t="s">
        <v>2047</v>
      </c>
      <c r="B606" s="26">
        <v>45450</v>
      </c>
      <c r="C606">
        <v>905</v>
      </c>
    </row>
    <row r="607" spans="1:3" x14ac:dyDescent="0.3">
      <c r="A607" t="s">
        <v>2047</v>
      </c>
      <c r="B607" s="26">
        <v>45451</v>
      </c>
      <c r="C607">
        <v>994</v>
      </c>
    </row>
    <row r="608" spans="1:3" x14ac:dyDescent="0.3">
      <c r="A608" t="s">
        <v>2047</v>
      </c>
      <c r="B608" s="26">
        <v>45452</v>
      </c>
      <c r="C608">
        <v>748</v>
      </c>
    </row>
    <row r="609" spans="1:3" x14ac:dyDescent="0.3">
      <c r="A609" t="s">
        <v>2047</v>
      </c>
      <c r="B609" s="26">
        <v>45453</v>
      </c>
      <c r="C609">
        <v>238</v>
      </c>
    </row>
    <row r="610" spans="1:3" x14ac:dyDescent="0.3">
      <c r="A610" t="s">
        <v>2047</v>
      </c>
      <c r="B610" s="26">
        <v>45454</v>
      </c>
      <c r="C610">
        <v>361</v>
      </c>
    </row>
    <row r="611" spans="1:3" x14ac:dyDescent="0.3">
      <c r="A611" t="s">
        <v>2055</v>
      </c>
      <c r="B611" s="26">
        <v>45565</v>
      </c>
      <c r="C611">
        <v>792</v>
      </c>
    </row>
    <row r="612" spans="1:3" x14ac:dyDescent="0.3">
      <c r="A612" t="s">
        <v>2055</v>
      </c>
      <c r="B612" s="26">
        <v>45566</v>
      </c>
      <c r="C612">
        <v>761</v>
      </c>
    </row>
    <row r="613" spans="1:3" x14ac:dyDescent="0.3">
      <c r="A613" t="s">
        <v>2055</v>
      </c>
      <c r="B613" s="26">
        <v>45567</v>
      </c>
      <c r="C613">
        <v>521</v>
      </c>
    </row>
    <row r="614" spans="1:3" x14ac:dyDescent="0.3">
      <c r="A614" t="s">
        <v>2055</v>
      </c>
      <c r="B614" s="26">
        <v>45568</v>
      </c>
      <c r="C614">
        <v>120</v>
      </c>
    </row>
    <row r="615" spans="1:3" x14ac:dyDescent="0.3">
      <c r="A615" t="s">
        <v>2055</v>
      </c>
      <c r="B615" s="26">
        <v>45569</v>
      </c>
      <c r="C615">
        <v>894</v>
      </c>
    </row>
    <row r="616" spans="1:3" x14ac:dyDescent="0.3">
      <c r="A616" t="s">
        <v>2056</v>
      </c>
      <c r="B616" s="26">
        <v>45670</v>
      </c>
      <c r="C616">
        <v>146</v>
      </c>
    </row>
    <row r="617" spans="1:3" x14ac:dyDescent="0.3">
      <c r="A617" t="s">
        <v>2056</v>
      </c>
      <c r="B617" s="26">
        <v>45671</v>
      </c>
      <c r="C617">
        <v>112</v>
      </c>
    </row>
    <row r="618" spans="1:3" x14ac:dyDescent="0.3">
      <c r="A618" t="s">
        <v>2056</v>
      </c>
      <c r="B618" s="26">
        <v>45672</v>
      </c>
      <c r="C618">
        <v>706</v>
      </c>
    </row>
    <row r="619" spans="1:3" x14ac:dyDescent="0.3">
      <c r="A619" t="s">
        <v>2056</v>
      </c>
      <c r="B619" s="26">
        <v>45673</v>
      </c>
      <c r="C619">
        <v>240</v>
      </c>
    </row>
    <row r="620" spans="1:3" x14ac:dyDescent="0.3">
      <c r="A620" t="s">
        <v>2057</v>
      </c>
      <c r="B620" s="26">
        <v>45478</v>
      </c>
      <c r="C620">
        <v>784</v>
      </c>
    </row>
    <row r="621" spans="1:3" x14ac:dyDescent="0.3">
      <c r="A621" t="s">
        <v>2057</v>
      </c>
      <c r="B621" s="26">
        <v>45479</v>
      </c>
      <c r="C621">
        <v>276</v>
      </c>
    </row>
    <row r="622" spans="1:3" x14ac:dyDescent="0.3">
      <c r="A622" t="s">
        <v>2057</v>
      </c>
      <c r="B622" s="26">
        <v>45480</v>
      </c>
      <c r="C622">
        <v>287</v>
      </c>
    </row>
    <row r="623" spans="1:3" x14ac:dyDescent="0.3">
      <c r="A623" t="s">
        <v>2057</v>
      </c>
      <c r="B623" s="26">
        <v>45481</v>
      </c>
      <c r="C623">
        <v>758</v>
      </c>
    </row>
    <row r="624" spans="1:3" x14ac:dyDescent="0.3">
      <c r="A624" t="s">
        <v>2058</v>
      </c>
      <c r="B624" s="26">
        <v>45792</v>
      </c>
      <c r="C624">
        <v>811</v>
      </c>
    </row>
    <row r="625" spans="1:3" x14ac:dyDescent="0.3">
      <c r="A625" t="s">
        <v>2058</v>
      </c>
      <c r="B625" s="26">
        <v>45793</v>
      </c>
      <c r="C625">
        <v>581</v>
      </c>
    </row>
    <row r="626" spans="1:3" x14ac:dyDescent="0.3">
      <c r="A626" t="s">
        <v>2058</v>
      </c>
      <c r="B626" s="26">
        <v>45794</v>
      </c>
      <c r="C626">
        <v>957</v>
      </c>
    </row>
    <row r="627" spans="1:3" x14ac:dyDescent="0.3">
      <c r="A627" t="s">
        <v>2058</v>
      </c>
      <c r="B627" s="26">
        <v>45795</v>
      </c>
      <c r="C627">
        <v>602</v>
      </c>
    </row>
    <row r="628" spans="1:3" x14ac:dyDescent="0.3">
      <c r="A628" t="s">
        <v>2058</v>
      </c>
      <c r="B628" s="26">
        <v>45796</v>
      </c>
      <c r="C628">
        <v>605</v>
      </c>
    </row>
    <row r="629" spans="1:3" x14ac:dyDescent="0.3">
      <c r="A629" t="s">
        <v>2059</v>
      </c>
      <c r="B629" s="26">
        <v>45519</v>
      </c>
      <c r="C629">
        <v>256</v>
      </c>
    </row>
    <row r="630" spans="1:3" x14ac:dyDescent="0.3">
      <c r="A630" t="s">
        <v>2059</v>
      </c>
      <c r="B630" s="26">
        <v>45520</v>
      </c>
      <c r="C630">
        <v>699</v>
      </c>
    </row>
    <row r="631" spans="1:3" x14ac:dyDescent="0.3">
      <c r="A631" t="s">
        <v>2059</v>
      </c>
      <c r="B631" s="26">
        <v>45521</v>
      </c>
      <c r="C631">
        <v>139</v>
      </c>
    </row>
    <row r="632" spans="1:3" x14ac:dyDescent="0.3">
      <c r="A632" t="s">
        <v>2059</v>
      </c>
      <c r="B632" s="26">
        <v>45522</v>
      </c>
      <c r="C632">
        <v>214</v>
      </c>
    </row>
    <row r="633" spans="1:3" x14ac:dyDescent="0.3">
      <c r="A633" t="s">
        <v>2060</v>
      </c>
      <c r="B633" s="26">
        <v>45504</v>
      </c>
      <c r="C633">
        <v>952</v>
      </c>
    </row>
    <row r="634" spans="1:3" x14ac:dyDescent="0.3">
      <c r="A634" t="s">
        <v>2060</v>
      </c>
      <c r="B634" s="26">
        <v>45505</v>
      </c>
      <c r="C634">
        <v>827</v>
      </c>
    </row>
    <row r="635" spans="1:3" x14ac:dyDescent="0.3">
      <c r="A635" t="s">
        <v>2060</v>
      </c>
      <c r="B635" s="26">
        <v>45506</v>
      </c>
      <c r="C635">
        <v>423</v>
      </c>
    </row>
    <row r="636" spans="1:3" x14ac:dyDescent="0.3">
      <c r="A636" t="s">
        <v>2061</v>
      </c>
      <c r="B636" s="26">
        <v>45729</v>
      </c>
      <c r="C636">
        <v>365</v>
      </c>
    </row>
    <row r="637" spans="1:3" x14ac:dyDescent="0.3">
      <c r="A637" t="s">
        <v>2062</v>
      </c>
      <c r="B637" s="26">
        <v>45777</v>
      </c>
      <c r="C637">
        <v>569</v>
      </c>
    </row>
    <row r="638" spans="1:3" x14ac:dyDescent="0.3">
      <c r="A638" t="s">
        <v>2062</v>
      </c>
      <c r="B638" s="26">
        <v>45778</v>
      </c>
      <c r="C638">
        <v>591</v>
      </c>
    </row>
    <row r="639" spans="1:3" x14ac:dyDescent="0.3">
      <c r="A639" t="s">
        <v>2062</v>
      </c>
      <c r="B639" s="26">
        <v>45779</v>
      </c>
      <c r="C639">
        <v>104</v>
      </c>
    </row>
    <row r="640" spans="1:3" x14ac:dyDescent="0.3">
      <c r="A640" t="s">
        <v>2062</v>
      </c>
      <c r="B640" s="26">
        <v>45780</v>
      </c>
      <c r="C640">
        <v>642</v>
      </c>
    </row>
    <row r="641" spans="1:3" x14ac:dyDescent="0.3">
      <c r="A641" t="s">
        <v>2063</v>
      </c>
      <c r="B641" s="26">
        <v>45536</v>
      </c>
      <c r="C641">
        <v>489</v>
      </c>
    </row>
    <row r="642" spans="1:3" x14ac:dyDescent="0.3">
      <c r="A642" t="s">
        <v>2064</v>
      </c>
      <c r="B642" s="26">
        <v>45473</v>
      </c>
      <c r="C642">
        <v>177</v>
      </c>
    </row>
    <row r="643" spans="1:3" x14ac:dyDescent="0.3">
      <c r="A643" t="s">
        <v>2065</v>
      </c>
      <c r="B643" s="26">
        <v>45612</v>
      </c>
      <c r="C643">
        <v>582</v>
      </c>
    </row>
    <row r="644" spans="1:3" x14ac:dyDescent="0.3">
      <c r="A644" t="s">
        <v>2066</v>
      </c>
      <c r="B644" s="26">
        <v>45667</v>
      </c>
      <c r="C644">
        <v>753</v>
      </c>
    </row>
    <row r="645" spans="1:3" x14ac:dyDescent="0.3">
      <c r="A645" t="s">
        <v>2067</v>
      </c>
      <c r="B645" s="26">
        <v>45573</v>
      </c>
      <c r="C645">
        <v>994</v>
      </c>
    </row>
    <row r="646" spans="1:3" x14ac:dyDescent="0.3">
      <c r="A646" t="s">
        <v>2067</v>
      </c>
      <c r="B646" s="26">
        <v>45574</v>
      </c>
      <c r="C646">
        <v>955</v>
      </c>
    </row>
    <row r="647" spans="1:3" x14ac:dyDescent="0.3">
      <c r="A647" t="s">
        <v>2067</v>
      </c>
      <c r="B647" s="26">
        <v>45575</v>
      </c>
      <c r="C647">
        <v>157</v>
      </c>
    </row>
    <row r="648" spans="1:3" x14ac:dyDescent="0.3">
      <c r="A648" t="s">
        <v>2067</v>
      </c>
      <c r="B648" s="26">
        <v>45576</v>
      </c>
      <c r="C648">
        <v>909</v>
      </c>
    </row>
    <row r="649" spans="1:3" x14ac:dyDescent="0.3">
      <c r="A649" t="s">
        <v>2068</v>
      </c>
      <c r="B649" s="26">
        <v>45746</v>
      </c>
      <c r="C649">
        <v>661</v>
      </c>
    </row>
    <row r="650" spans="1:3" x14ac:dyDescent="0.3">
      <c r="A650" t="s">
        <v>2068</v>
      </c>
      <c r="B650" s="26">
        <v>45747</v>
      </c>
      <c r="C650">
        <v>816</v>
      </c>
    </row>
    <row r="651" spans="1:3" x14ac:dyDescent="0.3">
      <c r="A651" t="s">
        <v>2069</v>
      </c>
      <c r="B651" s="26">
        <v>45628</v>
      </c>
      <c r="C651">
        <v>130</v>
      </c>
    </row>
    <row r="652" spans="1:3" x14ac:dyDescent="0.3">
      <c r="A652" t="s">
        <v>2070</v>
      </c>
      <c r="B652" s="26">
        <v>45556</v>
      </c>
      <c r="C652">
        <v>890</v>
      </c>
    </row>
    <row r="653" spans="1:3" x14ac:dyDescent="0.3">
      <c r="A653" t="s">
        <v>2070</v>
      </c>
      <c r="B653" s="26">
        <v>45557</v>
      </c>
      <c r="C653">
        <v>962</v>
      </c>
    </row>
    <row r="654" spans="1:3" x14ac:dyDescent="0.3">
      <c r="A654" t="s">
        <v>2070</v>
      </c>
      <c r="B654" s="26">
        <v>45558</v>
      </c>
      <c r="C654">
        <v>479</v>
      </c>
    </row>
    <row r="655" spans="1:3" x14ac:dyDescent="0.3">
      <c r="A655" t="s">
        <v>2071</v>
      </c>
      <c r="B655" s="26">
        <v>45700</v>
      </c>
      <c r="C655">
        <v>880</v>
      </c>
    </row>
    <row r="656" spans="1:3" x14ac:dyDescent="0.3">
      <c r="A656" t="s">
        <v>2071</v>
      </c>
      <c r="B656" s="26">
        <v>45701</v>
      </c>
      <c r="C656">
        <v>401</v>
      </c>
    </row>
    <row r="657" spans="1:3" x14ac:dyDescent="0.3">
      <c r="A657" t="s">
        <v>2072</v>
      </c>
      <c r="B657" s="26">
        <v>45576</v>
      </c>
      <c r="C657">
        <v>658</v>
      </c>
    </row>
    <row r="658" spans="1:3" x14ac:dyDescent="0.3">
      <c r="A658" t="s">
        <v>2072</v>
      </c>
      <c r="B658" s="26">
        <v>45577</v>
      </c>
      <c r="C658">
        <v>640</v>
      </c>
    </row>
    <row r="659" spans="1:3" x14ac:dyDescent="0.3">
      <c r="A659" t="s">
        <v>2073</v>
      </c>
      <c r="B659" s="26">
        <v>45534</v>
      </c>
      <c r="C659">
        <v>244</v>
      </c>
    </row>
    <row r="660" spans="1:3" x14ac:dyDescent="0.3">
      <c r="A660" t="s">
        <v>2073</v>
      </c>
      <c r="B660" s="26">
        <v>45535</v>
      </c>
      <c r="C660">
        <v>252</v>
      </c>
    </row>
    <row r="661" spans="1:3" x14ac:dyDescent="0.3">
      <c r="A661" t="s">
        <v>2073</v>
      </c>
      <c r="B661" s="26">
        <v>45536</v>
      </c>
      <c r="C661">
        <v>236</v>
      </c>
    </row>
    <row r="662" spans="1:3" x14ac:dyDescent="0.3">
      <c r="A662" t="s">
        <v>2073</v>
      </c>
      <c r="B662" s="26">
        <v>45537</v>
      </c>
      <c r="C662">
        <v>695</v>
      </c>
    </row>
    <row r="663" spans="1:3" x14ac:dyDescent="0.3">
      <c r="A663" t="s">
        <v>2074</v>
      </c>
      <c r="B663" s="26">
        <v>45650</v>
      </c>
      <c r="C663">
        <v>405</v>
      </c>
    </row>
    <row r="664" spans="1:3" x14ac:dyDescent="0.3">
      <c r="A664" t="s">
        <v>2074</v>
      </c>
      <c r="B664" s="26">
        <v>45651</v>
      </c>
      <c r="C664">
        <v>641</v>
      </c>
    </row>
    <row r="665" spans="1:3" x14ac:dyDescent="0.3">
      <c r="A665" t="s">
        <v>2074</v>
      </c>
      <c r="B665" s="26">
        <v>45652</v>
      </c>
      <c r="C665">
        <v>352</v>
      </c>
    </row>
    <row r="666" spans="1:3" x14ac:dyDescent="0.3">
      <c r="A666" t="s">
        <v>2074</v>
      </c>
      <c r="B666" s="26">
        <v>45653</v>
      </c>
      <c r="C666">
        <v>347</v>
      </c>
    </row>
    <row r="667" spans="1:3" x14ac:dyDescent="0.3">
      <c r="A667" t="s">
        <v>2075</v>
      </c>
      <c r="B667" s="26">
        <v>45535</v>
      </c>
      <c r="C667">
        <v>912</v>
      </c>
    </row>
    <row r="668" spans="1:3" x14ac:dyDescent="0.3">
      <c r="A668" t="s">
        <v>2075</v>
      </c>
      <c r="B668" s="26">
        <v>45536</v>
      </c>
      <c r="C668">
        <v>381</v>
      </c>
    </row>
    <row r="669" spans="1:3" x14ac:dyDescent="0.3">
      <c r="A669" t="s">
        <v>2075</v>
      </c>
      <c r="B669" s="26">
        <v>45537</v>
      </c>
      <c r="C669">
        <v>155</v>
      </c>
    </row>
    <row r="670" spans="1:3" x14ac:dyDescent="0.3">
      <c r="A670" t="s">
        <v>2075</v>
      </c>
      <c r="B670" s="26">
        <v>45538</v>
      </c>
      <c r="C670">
        <v>728</v>
      </c>
    </row>
    <row r="671" spans="1:3" x14ac:dyDescent="0.3">
      <c r="A671" t="s">
        <v>2076</v>
      </c>
      <c r="B671" s="26">
        <v>45589</v>
      </c>
      <c r="C671">
        <v>332</v>
      </c>
    </row>
    <row r="672" spans="1:3" x14ac:dyDescent="0.3">
      <c r="A672" t="s">
        <v>2076</v>
      </c>
      <c r="B672" s="26">
        <v>45590</v>
      </c>
      <c r="C672">
        <v>306</v>
      </c>
    </row>
    <row r="673" spans="1:3" x14ac:dyDescent="0.3">
      <c r="A673" t="s">
        <v>2077</v>
      </c>
      <c r="B673" s="26">
        <v>45495</v>
      </c>
      <c r="C673">
        <v>102</v>
      </c>
    </row>
    <row r="674" spans="1:3" x14ac:dyDescent="0.3">
      <c r="A674" t="s">
        <v>2077</v>
      </c>
      <c r="B674" s="26">
        <v>45496</v>
      </c>
      <c r="C674">
        <v>389</v>
      </c>
    </row>
    <row r="675" spans="1:3" x14ac:dyDescent="0.3">
      <c r="A675" t="s">
        <v>2077</v>
      </c>
      <c r="B675" s="26">
        <v>45497</v>
      </c>
      <c r="C675">
        <v>642</v>
      </c>
    </row>
    <row r="676" spans="1:3" x14ac:dyDescent="0.3">
      <c r="A676" t="s">
        <v>2077</v>
      </c>
      <c r="B676" s="26">
        <v>45498</v>
      </c>
      <c r="C676">
        <v>744</v>
      </c>
    </row>
    <row r="677" spans="1:3" x14ac:dyDescent="0.3">
      <c r="A677" t="s">
        <v>2077</v>
      </c>
      <c r="B677" s="26">
        <v>45499</v>
      </c>
      <c r="C677">
        <v>301</v>
      </c>
    </row>
    <row r="678" spans="1:3" x14ac:dyDescent="0.3">
      <c r="A678" t="s">
        <v>2078</v>
      </c>
      <c r="B678" s="26">
        <v>45686</v>
      </c>
      <c r="C678">
        <v>479</v>
      </c>
    </row>
    <row r="679" spans="1:3" x14ac:dyDescent="0.3">
      <c r="A679" t="s">
        <v>2078</v>
      </c>
      <c r="B679" s="26">
        <v>45687</v>
      </c>
      <c r="C679">
        <v>784</v>
      </c>
    </row>
    <row r="680" spans="1:3" x14ac:dyDescent="0.3">
      <c r="A680" t="s">
        <v>2078</v>
      </c>
      <c r="B680" s="26">
        <v>45688</v>
      </c>
      <c r="C680">
        <v>614</v>
      </c>
    </row>
    <row r="681" spans="1:3" x14ac:dyDescent="0.3">
      <c r="A681" t="s">
        <v>2078</v>
      </c>
      <c r="B681" s="26">
        <v>45689</v>
      </c>
      <c r="C681">
        <v>172</v>
      </c>
    </row>
    <row r="682" spans="1:3" x14ac:dyDescent="0.3">
      <c r="A682" t="s">
        <v>2078</v>
      </c>
      <c r="B682" s="26">
        <v>45690</v>
      </c>
      <c r="C682">
        <v>280</v>
      </c>
    </row>
    <row r="683" spans="1:3" x14ac:dyDescent="0.3">
      <c r="A683" t="s">
        <v>2079</v>
      </c>
      <c r="B683" s="26">
        <v>45717</v>
      </c>
      <c r="C683">
        <v>268</v>
      </c>
    </row>
    <row r="684" spans="1:3" x14ac:dyDescent="0.3">
      <c r="A684" t="s">
        <v>2080</v>
      </c>
      <c r="B684" s="26">
        <v>45609</v>
      </c>
      <c r="C684">
        <v>246</v>
      </c>
    </row>
    <row r="685" spans="1:3" x14ac:dyDescent="0.3">
      <c r="A685" t="s">
        <v>2080</v>
      </c>
      <c r="B685" s="26">
        <v>45610</v>
      </c>
      <c r="C685">
        <v>542</v>
      </c>
    </row>
    <row r="686" spans="1:3" x14ac:dyDescent="0.3">
      <c r="A686" t="s">
        <v>2081</v>
      </c>
      <c r="B686" s="26">
        <v>45792</v>
      </c>
      <c r="C686">
        <v>686</v>
      </c>
    </row>
    <row r="687" spans="1:3" x14ac:dyDescent="0.3">
      <c r="A687" t="s">
        <v>2081</v>
      </c>
      <c r="B687" s="26">
        <v>45793</v>
      </c>
      <c r="C687">
        <v>517</v>
      </c>
    </row>
    <row r="688" spans="1:3" x14ac:dyDescent="0.3">
      <c r="A688" t="s">
        <v>2082</v>
      </c>
      <c r="B688" s="26">
        <v>45794</v>
      </c>
      <c r="C688">
        <v>552</v>
      </c>
    </row>
    <row r="689" spans="1:3" x14ac:dyDescent="0.3">
      <c r="A689" t="s">
        <v>2082</v>
      </c>
      <c r="B689" s="26">
        <v>45795</v>
      </c>
      <c r="C689">
        <v>260</v>
      </c>
    </row>
    <row r="690" spans="1:3" x14ac:dyDescent="0.3">
      <c r="A690" t="s">
        <v>2082</v>
      </c>
      <c r="B690" s="26">
        <v>45796</v>
      </c>
      <c r="C690">
        <v>589</v>
      </c>
    </row>
    <row r="691" spans="1:3" x14ac:dyDescent="0.3">
      <c r="A691" t="s">
        <v>2082</v>
      </c>
      <c r="B691" s="26">
        <v>45797</v>
      </c>
      <c r="C691">
        <v>501</v>
      </c>
    </row>
    <row r="692" spans="1:3" x14ac:dyDescent="0.3">
      <c r="A692" t="s">
        <v>2082</v>
      </c>
      <c r="B692" s="26">
        <v>45798</v>
      </c>
      <c r="C692">
        <v>711</v>
      </c>
    </row>
    <row r="693" spans="1:3" x14ac:dyDescent="0.3">
      <c r="A693" t="s">
        <v>2083</v>
      </c>
      <c r="B693" s="26">
        <v>45444</v>
      </c>
      <c r="C693">
        <v>940</v>
      </c>
    </row>
    <row r="694" spans="1:3" x14ac:dyDescent="0.3">
      <c r="A694" t="s">
        <v>2083</v>
      </c>
      <c r="B694" s="26">
        <v>45445</v>
      </c>
      <c r="C694">
        <v>988</v>
      </c>
    </row>
    <row r="695" spans="1:3" x14ac:dyDescent="0.3">
      <c r="A695" t="s">
        <v>2083</v>
      </c>
      <c r="B695" s="26">
        <v>45446</v>
      </c>
      <c r="C695">
        <v>274</v>
      </c>
    </row>
    <row r="696" spans="1:3" x14ac:dyDescent="0.3">
      <c r="A696" t="s">
        <v>2083</v>
      </c>
      <c r="B696" s="26">
        <v>45447</v>
      </c>
      <c r="C696">
        <v>256</v>
      </c>
    </row>
    <row r="697" spans="1:3" x14ac:dyDescent="0.3">
      <c r="A697" t="s">
        <v>2083</v>
      </c>
      <c r="B697" s="26">
        <v>45448</v>
      </c>
      <c r="C697">
        <v>666</v>
      </c>
    </row>
    <row r="698" spans="1:3" x14ac:dyDescent="0.3">
      <c r="A698" t="s">
        <v>2084</v>
      </c>
      <c r="B698" s="26">
        <v>45699</v>
      </c>
      <c r="C698">
        <v>857</v>
      </c>
    </row>
    <row r="699" spans="1:3" x14ac:dyDescent="0.3">
      <c r="A699" t="s">
        <v>2084</v>
      </c>
      <c r="B699" s="26">
        <v>45700</v>
      </c>
      <c r="C699">
        <v>909</v>
      </c>
    </row>
    <row r="700" spans="1:3" x14ac:dyDescent="0.3">
      <c r="A700" t="s">
        <v>2084</v>
      </c>
      <c r="B700" s="26">
        <v>45701</v>
      </c>
      <c r="C700">
        <v>922</v>
      </c>
    </row>
    <row r="701" spans="1:3" x14ac:dyDescent="0.3">
      <c r="A701" t="s">
        <v>2085</v>
      </c>
      <c r="B701" s="26">
        <v>45717</v>
      </c>
      <c r="C701">
        <v>261</v>
      </c>
    </row>
    <row r="702" spans="1:3" x14ac:dyDescent="0.3">
      <c r="A702" t="s">
        <v>2085</v>
      </c>
      <c r="B702" s="26">
        <v>45718</v>
      </c>
      <c r="C702">
        <v>614</v>
      </c>
    </row>
    <row r="703" spans="1:3" x14ac:dyDescent="0.3">
      <c r="A703" t="s">
        <v>2086</v>
      </c>
      <c r="B703" s="26">
        <v>45454</v>
      </c>
      <c r="C703">
        <v>835</v>
      </c>
    </row>
    <row r="704" spans="1:3" x14ac:dyDescent="0.3">
      <c r="A704" t="s">
        <v>2086</v>
      </c>
      <c r="B704" s="26">
        <v>45455</v>
      </c>
      <c r="C704">
        <v>244</v>
      </c>
    </row>
    <row r="705" spans="1:3" x14ac:dyDescent="0.3">
      <c r="A705" t="s">
        <v>2086</v>
      </c>
      <c r="B705" s="26">
        <v>45456</v>
      </c>
      <c r="C705">
        <v>193</v>
      </c>
    </row>
    <row r="706" spans="1:3" x14ac:dyDescent="0.3">
      <c r="A706" t="s">
        <v>2086</v>
      </c>
      <c r="B706" s="26">
        <v>45457</v>
      </c>
      <c r="C706">
        <v>308</v>
      </c>
    </row>
    <row r="707" spans="1:3" x14ac:dyDescent="0.3">
      <c r="A707" t="s">
        <v>2086</v>
      </c>
      <c r="B707" s="26">
        <v>45458</v>
      </c>
      <c r="C707">
        <v>143</v>
      </c>
    </row>
    <row r="708" spans="1:3" x14ac:dyDescent="0.3">
      <c r="A708" t="s">
        <v>2087</v>
      </c>
      <c r="B708" s="26">
        <v>45557</v>
      </c>
      <c r="C708">
        <v>736</v>
      </c>
    </row>
    <row r="709" spans="1:3" x14ac:dyDescent="0.3">
      <c r="A709" t="s">
        <v>2087</v>
      </c>
      <c r="B709" s="26">
        <v>45558</v>
      </c>
      <c r="C709">
        <v>380</v>
      </c>
    </row>
    <row r="710" spans="1:3" x14ac:dyDescent="0.3">
      <c r="A710" t="s">
        <v>2087</v>
      </c>
      <c r="B710" s="26">
        <v>45559</v>
      </c>
      <c r="C710">
        <v>195</v>
      </c>
    </row>
    <row r="711" spans="1:3" x14ac:dyDescent="0.3">
      <c r="A711" t="s">
        <v>2087</v>
      </c>
      <c r="B711" s="26">
        <v>45560</v>
      </c>
      <c r="C711">
        <v>502</v>
      </c>
    </row>
    <row r="712" spans="1:3" x14ac:dyDescent="0.3">
      <c r="A712" t="s">
        <v>2088</v>
      </c>
      <c r="B712" s="26">
        <v>45599</v>
      </c>
      <c r="C712">
        <v>180</v>
      </c>
    </row>
    <row r="713" spans="1:3" x14ac:dyDescent="0.3">
      <c r="A713" t="s">
        <v>2088</v>
      </c>
      <c r="B713" s="26">
        <v>45600</v>
      </c>
      <c r="C713">
        <v>169</v>
      </c>
    </row>
    <row r="714" spans="1:3" x14ac:dyDescent="0.3">
      <c r="A714" t="s">
        <v>2088</v>
      </c>
      <c r="B714" s="26">
        <v>45601</v>
      </c>
      <c r="C714">
        <v>432</v>
      </c>
    </row>
    <row r="715" spans="1:3" x14ac:dyDescent="0.3">
      <c r="A715" t="s">
        <v>2088</v>
      </c>
      <c r="B715" s="26">
        <v>45602</v>
      </c>
      <c r="C715">
        <v>223</v>
      </c>
    </row>
    <row r="716" spans="1:3" x14ac:dyDescent="0.3">
      <c r="A716" t="s">
        <v>2088</v>
      </c>
      <c r="B716" s="26">
        <v>45603</v>
      </c>
      <c r="C716">
        <v>594</v>
      </c>
    </row>
    <row r="717" spans="1:3" x14ac:dyDescent="0.3">
      <c r="A717" t="s">
        <v>2089</v>
      </c>
      <c r="B717" s="26">
        <v>45613</v>
      </c>
      <c r="C717">
        <v>274</v>
      </c>
    </row>
    <row r="718" spans="1:3" x14ac:dyDescent="0.3">
      <c r="A718" t="s">
        <v>2090</v>
      </c>
      <c r="B718" s="26">
        <v>45578</v>
      </c>
      <c r="C718">
        <v>197</v>
      </c>
    </row>
    <row r="719" spans="1:3" x14ac:dyDescent="0.3">
      <c r="A719" t="s">
        <v>2090</v>
      </c>
      <c r="B719" s="26">
        <v>45579</v>
      </c>
      <c r="C719">
        <v>120</v>
      </c>
    </row>
    <row r="720" spans="1:3" x14ac:dyDescent="0.3">
      <c r="A720" t="s">
        <v>2090</v>
      </c>
      <c r="B720" s="26">
        <v>45580</v>
      </c>
      <c r="C720">
        <v>673</v>
      </c>
    </row>
    <row r="721" spans="1:3" x14ac:dyDescent="0.3">
      <c r="A721" t="s">
        <v>2091</v>
      </c>
      <c r="B721" s="26">
        <v>45591</v>
      </c>
      <c r="C721">
        <v>543</v>
      </c>
    </row>
    <row r="722" spans="1:3" x14ac:dyDescent="0.3">
      <c r="A722" t="s">
        <v>2092</v>
      </c>
      <c r="B722" s="26">
        <v>45689</v>
      </c>
      <c r="C722">
        <v>476</v>
      </c>
    </row>
    <row r="723" spans="1:3" x14ac:dyDescent="0.3">
      <c r="A723" t="s">
        <v>2092</v>
      </c>
      <c r="B723" s="26">
        <v>45690</v>
      </c>
      <c r="C723">
        <v>423</v>
      </c>
    </row>
    <row r="724" spans="1:3" x14ac:dyDescent="0.3">
      <c r="A724" t="s">
        <v>2093</v>
      </c>
      <c r="B724" s="26">
        <v>45776</v>
      </c>
      <c r="C724">
        <v>433</v>
      </c>
    </row>
    <row r="725" spans="1:3" x14ac:dyDescent="0.3">
      <c r="A725" t="s">
        <v>2093</v>
      </c>
      <c r="B725" s="26">
        <v>45777</v>
      </c>
      <c r="C725">
        <v>360</v>
      </c>
    </row>
    <row r="726" spans="1:3" x14ac:dyDescent="0.3">
      <c r="A726" t="s">
        <v>2093</v>
      </c>
      <c r="B726" s="26">
        <v>45778</v>
      </c>
      <c r="C726">
        <v>720</v>
      </c>
    </row>
    <row r="727" spans="1:3" x14ac:dyDescent="0.3">
      <c r="A727" t="s">
        <v>2094</v>
      </c>
      <c r="B727" s="26">
        <v>45778</v>
      </c>
      <c r="C727">
        <v>509</v>
      </c>
    </row>
    <row r="728" spans="1:3" x14ac:dyDescent="0.3">
      <c r="A728" t="s">
        <v>2094</v>
      </c>
      <c r="B728" s="26">
        <v>45779</v>
      </c>
      <c r="C728">
        <v>828</v>
      </c>
    </row>
    <row r="729" spans="1:3" x14ac:dyDescent="0.3">
      <c r="A729" t="s">
        <v>2094</v>
      </c>
      <c r="B729" s="26">
        <v>45780</v>
      </c>
      <c r="C729">
        <v>962</v>
      </c>
    </row>
    <row r="730" spans="1:3" x14ac:dyDescent="0.3">
      <c r="A730" t="s">
        <v>2095</v>
      </c>
      <c r="B730" s="26">
        <v>45519</v>
      </c>
      <c r="C730">
        <v>601</v>
      </c>
    </row>
    <row r="731" spans="1:3" x14ac:dyDescent="0.3">
      <c r="A731" t="s">
        <v>2095</v>
      </c>
      <c r="B731" s="26">
        <v>45520</v>
      </c>
      <c r="C731">
        <v>518</v>
      </c>
    </row>
    <row r="732" spans="1:3" x14ac:dyDescent="0.3">
      <c r="A732" t="s">
        <v>2096</v>
      </c>
      <c r="B732" s="26">
        <v>45557</v>
      </c>
      <c r="C732">
        <v>325</v>
      </c>
    </row>
    <row r="733" spans="1:3" x14ac:dyDescent="0.3">
      <c r="A733" t="s">
        <v>2097</v>
      </c>
      <c r="B733" s="26">
        <v>45509</v>
      </c>
      <c r="C733">
        <v>994</v>
      </c>
    </row>
    <row r="734" spans="1:3" x14ac:dyDescent="0.3">
      <c r="A734" t="s">
        <v>2097</v>
      </c>
      <c r="B734" s="26">
        <v>45510</v>
      </c>
      <c r="C734">
        <v>233</v>
      </c>
    </row>
    <row r="735" spans="1:3" x14ac:dyDescent="0.3">
      <c r="A735" t="s">
        <v>2097</v>
      </c>
      <c r="B735" s="26">
        <v>45511</v>
      </c>
      <c r="C735">
        <v>427</v>
      </c>
    </row>
    <row r="736" spans="1:3" x14ac:dyDescent="0.3">
      <c r="A736" t="s">
        <v>2098</v>
      </c>
      <c r="B736" s="26">
        <v>45689</v>
      </c>
      <c r="C736">
        <v>595</v>
      </c>
    </row>
    <row r="737" spans="1:3" x14ac:dyDescent="0.3">
      <c r="A737" t="s">
        <v>2099</v>
      </c>
      <c r="B737" s="26">
        <v>45549</v>
      </c>
      <c r="C737">
        <v>576</v>
      </c>
    </row>
    <row r="738" spans="1:3" x14ac:dyDescent="0.3">
      <c r="A738" t="s">
        <v>2099</v>
      </c>
      <c r="B738" s="26">
        <v>45550</v>
      </c>
      <c r="C738">
        <v>394</v>
      </c>
    </row>
    <row r="739" spans="1:3" x14ac:dyDescent="0.3">
      <c r="A739" t="s">
        <v>2099</v>
      </c>
      <c r="B739" s="26">
        <v>45551</v>
      </c>
      <c r="C739">
        <v>764</v>
      </c>
    </row>
    <row r="740" spans="1:3" x14ac:dyDescent="0.3">
      <c r="A740" t="s">
        <v>2099</v>
      </c>
      <c r="B740" s="26">
        <v>45552</v>
      </c>
      <c r="C740">
        <v>160</v>
      </c>
    </row>
    <row r="741" spans="1:3" x14ac:dyDescent="0.3">
      <c r="A741" t="s">
        <v>2099</v>
      </c>
      <c r="B741" s="26">
        <v>45553</v>
      </c>
      <c r="C741">
        <v>666</v>
      </c>
    </row>
    <row r="742" spans="1:3" x14ac:dyDescent="0.3">
      <c r="A742" t="s">
        <v>2100</v>
      </c>
      <c r="B742" s="26">
        <v>45459</v>
      </c>
      <c r="C742">
        <v>692</v>
      </c>
    </row>
    <row r="743" spans="1:3" x14ac:dyDescent="0.3">
      <c r="A743" t="s">
        <v>2100</v>
      </c>
      <c r="B743" s="26">
        <v>45460</v>
      </c>
      <c r="C743">
        <v>937</v>
      </c>
    </row>
    <row r="744" spans="1:3" x14ac:dyDescent="0.3">
      <c r="A744" t="s">
        <v>2100</v>
      </c>
      <c r="B744" s="26">
        <v>45461</v>
      </c>
      <c r="C744">
        <v>948</v>
      </c>
    </row>
    <row r="745" spans="1:3" x14ac:dyDescent="0.3">
      <c r="A745" t="s">
        <v>2100</v>
      </c>
      <c r="B745" s="26">
        <v>45462</v>
      </c>
      <c r="C745">
        <v>654</v>
      </c>
    </row>
    <row r="746" spans="1:3" x14ac:dyDescent="0.3">
      <c r="A746" t="s">
        <v>2101</v>
      </c>
      <c r="B746" s="26">
        <v>45629</v>
      </c>
      <c r="C746">
        <v>488</v>
      </c>
    </row>
    <row r="747" spans="1:3" x14ac:dyDescent="0.3">
      <c r="A747" t="s">
        <v>2101</v>
      </c>
      <c r="B747" s="26">
        <v>45630</v>
      </c>
      <c r="C747">
        <v>410</v>
      </c>
    </row>
    <row r="748" spans="1:3" x14ac:dyDescent="0.3">
      <c r="A748" t="s">
        <v>2101</v>
      </c>
      <c r="B748" s="26">
        <v>45631</v>
      </c>
      <c r="C748">
        <v>520</v>
      </c>
    </row>
    <row r="749" spans="1:3" x14ac:dyDescent="0.3">
      <c r="A749" t="s">
        <v>2101</v>
      </c>
      <c r="B749" s="26">
        <v>45632</v>
      </c>
      <c r="C749">
        <v>916</v>
      </c>
    </row>
    <row r="750" spans="1:3" x14ac:dyDescent="0.3">
      <c r="A750" t="s">
        <v>2101</v>
      </c>
      <c r="B750" s="26">
        <v>45633</v>
      </c>
      <c r="C750">
        <v>711</v>
      </c>
    </row>
    <row r="751" spans="1:3" x14ac:dyDescent="0.3">
      <c r="A751" t="s">
        <v>2102</v>
      </c>
      <c r="B751" s="26">
        <v>45779</v>
      </c>
      <c r="C751">
        <v>230</v>
      </c>
    </row>
    <row r="752" spans="1:3" x14ac:dyDescent="0.3">
      <c r="A752" t="s">
        <v>2102</v>
      </c>
      <c r="B752" s="26">
        <v>45780</v>
      </c>
      <c r="C752">
        <v>649</v>
      </c>
    </row>
    <row r="753" spans="1:3" x14ac:dyDescent="0.3">
      <c r="A753" t="s">
        <v>2102</v>
      </c>
      <c r="B753" s="26">
        <v>45781</v>
      </c>
      <c r="C753">
        <v>514</v>
      </c>
    </row>
    <row r="754" spans="1:3" x14ac:dyDescent="0.3">
      <c r="A754" t="s">
        <v>2102</v>
      </c>
      <c r="B754" s="26">
        <v>45782</v>
      </c>
      <c r="C754">
        <v>149</v>
      </c>
    </row>
    <row r="755" spans="1:3" x14ac:dyDescent="0.3">
      <c r="A755" t="s">
        <v>2103</v>
      </c>
      <c r="B755" s="26">
        <v>45650</v>
      </c>
      <c r="C755">
        <v>670</v>
      </c>
    </row>
    <row r="756" spans="1:3" x14ac:dyDescent="0.3">
      <c r="A756" t="s">
        <v>2103</v>
      </c>
      <c r="B756" s="26">
        <v>45651</v>
      </c>
      <c r="C756">
        <v>408</v>
      </c>
    </row>
    <row r="757" spans="1:3" x14ac:dyDescent="0.3">
      <c r="A757" t="s">
        <v>2103</v>
      </c>
      <c r="B757" s="26">
        <v>45652</v>
      </c>
      <c r="C757">
        <v>761</v>
      </c>
    </row>
    <row r="758" spans="1:3" x14ac:dyDescent="0.3">
      <c r="A758" t="s">
        <v>2104</v>
      </c>
      <c r="B758" s="26">
        <v>45626</v>
      </c>
      <c r="C758">
        <v>803</v>
      </c>
    </row>
    <row r="759" spans="1:3" x14ac:dyDescent="0.3">
      <c r="A759" t="s">
        <v>2104</v>
      </c>
      <c r="B759" s="26">
        <v>45627</v>
      </c>
      <c r="C759">
        <v>842</v>
      </c>
    </row>
    <row r="760" spans="1:3" x14ac:dyDescent="0.3">
      <c r="A760" t="s">
        <v>2105</v>
      </c>
      <c r="B760" s="26">
        <v>45434</v>
      </c>
      <c r="C760">
        <v>124</v>
      </c>
    </row>
    <row r="761" spans="1:3" x14ac:dyDescent="0.3">
      <c r="A761" t="s">
        <v>2105</v>
      </c>
      <c r="B761" s="26">
        <v>45435</v>
      </c>
      <c r="C761">
        <v>842</v>
      </c>
    </row>
    <row r="762" spans="1:3" x14ac:dyDescent="0.3">
      <c r="A762" t="s">
        <v>2106</v>
      </c>
      <c r="B762" s="26">
        <v>45624</v>
      </c>
      <c r="C762">
        <v>629</v>
      </c>
    </row>
    <row r="763" spans="1:3" x14ac:dyDescent="0.3">
      <c r="A763" t="s">
        <v>2106</v>
      </c>
      <c r="B763" s="26">
        <v>45625</v>
      </c>
      <c r="C763">
        <v>606</v>
      </c>
    </row>
    <row r="764" spans="1:3" x14ac:dyDescent="0.3">
      <c r="A764" t="s">
        <v>2106</v>
      </c>
      <c r="B764" s="26">
        <v>45626</v>
      </c>
      <c r="C764">
        <v>572</v>
      </c>
    </row>
    <row r="765" spans="1:3" x14ac:dyDescent="0.3">
      <c r="A765" t="s">
        <v>2106</v>
      </c>
      <c r="B765" s="26">
        <v>45627</v>
      </c>
      <c r="C765">
        <v>132</v>
      </c>
    </row>
    <row r="766" spans="1:3" x14ac:dyDescent="0.3">
      <c r="A766" t="s">
        <v>2106</v>
      </c>
      <c r="B766" s="26">
        <v>45628</v>
      </c>
      <c r="C766">
        <v>406</v>
      </c>
    </row>
    <row r="767" spans="1:3" x14ac:dyDescent="0.3">
      <c r="A767" t="s">
        <v>2107</v>
      </c>
      <c r="B767" s="26">
        <v>45492</v>
      </c>
      <c r="C767">
        <v>832</v>
      </c>
    </row>
    <row r="768" spans="1:3" x14ac:dyDescent="0.3">
      <c r="A768" t="s">
        <v>2108</v>
      </c>
      <c r="B768" s="26">
        <v>45468</v>
      </c>
      <c r="C768">
        <v>546</v>
      </c>
    </row>
    <row r="769" spans="1:3" x14ac:dyDescent="0.3">
      <c r="A769" t="s">
        <v>2108</v>
      </c>
      <c r="B769" s="26">
        <v>45469</v>
      </c>
      <c r="C769">
        <v>522</v>
      </c>
    </row>
    <row r="770" spans="1:3" x14ac:dyDescent="0.3">
      <c r="A770" t="s">
        <v>2108</v>
      </c>
      <c r="B770" s="26">
        <v>45470</v>
      </c>
      <c r="C770">
        <v>753</v>
      </c>
    </row>
    <row r="771" spans="1:3" x14ac:dyDescent="0.3">
      <c r="A771" t="s">
        <v>2108</v>
      </c>
      <c r="B771" s="26">
        <v>45471</v>
      </c>
      <c r="C771">
        <v>685</v>
      </c>
    </row>
    <row r="772" spans="1:3" x14ac:dyDescent="0.3">
      <c r="A772" t="s">
        <v>2109</v>
      </c>
      <c r="B772" s="26">
        <v>45713</v>
      </c>
      <c r="C772">
        <v>510</v>
      </c>
    </row>
    <row r="773" spans="1:3" x14ac:dyDescent="0.3">
      <c r="A773" t="s">
        <v>2110</v>
      </c>
      <c r="B773" s="26">
        <v>45562</v>
      </c>
      <c r="C773">
        <v>781</v>
      </c>
    </row>
    <row r="774" spans="1:3" x14ac:dyDescent="0.3">
      <c r="A774" t="s">
        <v>2110</v>
      </c>
      <c r="B774" s="26">
        <v>45563</v>
      </c>
      <c r="C774">
        <v>474</v>
      </c>
    </row>
    <row r="775" spans="1:3" x14ac:dyDescent="0.3">
      <c r="A775" t="s">
        <v>2111</v>
      </c>
      <c r="B775" s="26">
        <v>45460</v>
      </c>
      <c r="C775">
        <v>568</v>
      </c>
    </row>
    <row r="776" spans="1:3" x14ac:dyDescent="0.3">
      <c r="A776" t="s">
        <v>2111</v>
      </c>
      <c r="B776" s="26">
        <v>45461</v>
      </c>
      <c r="C776">
        <v>572</v>
      </c>
    </row>
    <row r="777" spans="1:3" x14ac:dyDescent="0.3">
      <c r="A777" t="s">
        <v>2111</v>
      </c>
      <c r="B777" s="26">
        <v>45462</v>
      </c>
      <c r="C777">
        <v>386</v>
      </c>
    </row>
    <row r="778" spans="1:3" x14ac:dyDescent="0.3">
      <c r="A778" t="s">
        <v>2112</v>
      </c>
      <c r="B778" s="26">
        <v>45608</v>
      </c>
      <c r="C778">
        <v>555</v>
      </c>
    </row>
    <row r="779" spans="1:3" x14ac:dyDescent="0.3">
      <c r="A779" t="s">
        <v>2112</v>
      </c>
      <c r="B779" s="26">
        <v>45609</v>
      </c>
      <c r="C779">
        <v>372</v>
      </c>
    </row>
    <row r="780" spans="1:3" x14ac:dyDescent="0.3">
      <c r="A780" t="s">
        <v>2112</v>
      </c>
      <c r="B780" s="26">
        <v>45610</v>
      </c>
      <c r="C780">
        <v>582</v>
      </c>
    </row>
    <row r="781" spans="1:3" x14ac:dyDescent="0.3">
      <c r="A781" t="s">
        <v>2113</v>
      </c>
      <c r="B781" s="26">
        <v>45606</v>
      </c>
      <c r="C781">
        <v>878</v>
      </c>
    </row>
    <row r="782" spans="1:3" x14ac:dyDescent="0.3">
      <c r="A782" t="s">
        <v>2114</v>
      </c>
      <c r="B782" s="26">
        <v>45589</v>
      </c>
      <c r="C782">
        <v>941</v>
      </c>
    </row>
    <row r="783" spans="1:3" x14ac:dyDescent="0.3">
      <c r="A783" t="s">
        <v>2114</v>
      </c>
      <c r="B783" s="26">
        <v>45590</v>
      </c>
      <c r="C783">
        <v>524</v>
      </c>
    </row>
    <row r="784" spans="1:3" x14ac:dyDescent="0.3">
      <c r="A784" t="s">
        <v>2115</v>
      </c>
      <c r="B784" s="26">
        <v>45783</v>
      </c>
      <c r="C784">
        <v>564</v>
      </c>
    </row>
    <row r="785" spans="1:3" x14ac:dyDescent="0.3">
      <c r="A785" t="s">
        <v>2115</v>
      </c>
      <c r="B785" s="26">
        <v>45784</v>
      </c>
      <c r="C785">
        <v>594</v>
      </c>
    </row>
    <row r="786" spans="1:3" x14ac:dyDescent="0.3">
      <c r="A786" t="s">
        <v>2115</v>
      </c>
      <c r="B786" s="26">
        <v>45785</v>
      </c>
      <c r="C786">
        <v>589</v>
      </c>
    </row>
    <row r="787" spans="1:3" x14ac:dyDescent="0.3">
      <c r="A787" t="s">
        <v>2115</v>
      </c>
      <c r="B787" s="26">
        <v>45786</v>
      </c>
      <c r="C787">
        <v>526</v>
      </c>
    </row>
    <row r="788" spans="1:3" x14ac:dyDescent="0.3">
      <c r="A788" t="s">
        <v>2115</v>
      </c>
      <c r="B788" s="26">
        <v>45787</v>
      </c>
      <c r="C788">
        <v>275</v>
      </c>
    </row>
    <row r="789" spans="1:3" x14ac:dyDescent="0.3">
      <c r="A789" t="s">
        <v>2116</v>
      </c>
      <c r="B789" s="26">
        <v>45716</v>
      </c>
      <c r="C789">
        <v>910</v>
      </c>
    </row>
    <row r="790" spans="1:3" x14ac:dyDescent="0.3">
      <c r="A790" t="s">
        <v>2116</v>
      </c>
      <c r="B790" s="26">
        <v>45717</v>
      </c>
      <c r="C790">
        <v>847</v>
      </c>
    </row>
    <row r="791" spans="1:3" x14ac:dyDescent="0.3">
      <c r="A791" t="s">
        <v>2116</v>
      </c>
      <c r="B791" s="26">
        <v>45718</v>
      </c>
      <c r="C791">
        <v>756</v>
      </c>
    </row>
    <row r="792" spans="1:3" x14ac:dyDescent="0.3">
      <c r="A792" t="s">
        <v>2116</v>
      </c>
      <c r="B792" s="26">
        <v>45719</v>
      </c>
      <c r="C792">
        <v>849</v>
      </c>
    </row>
    <row r="793" spans="1:3" x14ac:dyDescent="0.3">
      <c r="A793" t="s">
        <v>2116</v>
      </c>
      <c r="B793" s="26">
        <v>45720</v>
      </c>
      <c r="C793">
        <v>409</v>
      </c>
    </row>
    <row r="794" spans="1:3" x14ac:dyDescent="0.3">
      <c r="A794" t="s">
        <v>2117</v>
      </c>
      <c r="B794" s="26">
        <v>45612</v>
      </c>
      <c r="C794">
        <v>912</v>
      </c>
    </row>
    <row r="795" spans="1:3" x14ac:dyDescent="0.3">
      <c r="A795" t="s">
        <v>2117</v>
      </c>
      <c r="B795" s="26">
        <v>45613</v>
      </c>
      <c r="C795">
        <v>616</v>
      </c>
    </row>
    <row r="796" spans="1:3" x14ac:dyDescent="0.3">
      <c r="A796" t="s">
        <v>2117</v>
      </c>
      <c r="B796" s="26">
        <v>45614</v>
      </c>
      <c r="C796">
        <v>358</v>
      </c>
    </row>
    <row r="797" spans="1:3" x14ac:dyDescent="0.3">
      <c r="A797" t="s">
        <v>2118</v>
      </c>
      <c r="B797" s="26">
        <v>45602</v>
      </c>
      <c r="C797">
        <v>949</v>
      </c>
    </row>
    <row r="798" spans="1:3" x14ac:dyDescent="0.3">
      <c r="A798" t="s">
        <v>2118</v>
      </c>
      <c r="B798" s="26">
        <v>45603</v>
      </c>
      <c r="C798">
        <v>682</v>
      </c>
    </row>
    <row r="799" spans="1:3" x14ac:dyDescent="0.3">
      <c r="A799" t="s">
        <v>2119</v>
      </c>
      <c r="B799" s="26">
        <v>45699</v>
      </c>
      <c r="C799">
        <v>856</v>
      </c>
    </row>
    <row r="800" spans="1:3" x14ac:dyDescent="0.3">
      <c r="A800" t="s">
        <v>2119</v>
      </c>
      <c r="B800" s="26">
        <v>45700</v>
      </c>
      <c r="C800">
        <v>872</v>
      </c>
    </row>
    <row r="801" spans="1:3" x14ac:dyDescent="0.3">
      <c r="A801" t="s">
        <v>2119</v>
      </c>
      <c r="B801" s="26">
        <v>45701</v>
      </c>
      <c r="C801">
        <v>656</v>
      </c>
    </row>
    <row r="802" spans="1:3" x14ac:dyDescent="0.3">
      <c r="A802" t="s">
        <v>2119</v>
      </c>
      <c r="B802" s="26">
        <v>45702</v>
      </c>
      <c r="C802">
        <v>354</v>
      </c>
    </row>
    <row r="803" spans="1:3" x14ac:dyDescent="0.3">
      <c r="A803" t="s">
        <v>2119</v>
      </c>
      <c r="B803" s="26">
        <v>45703</v>
      </c>
      <c r="C803">
        <v>199</v>
      </c>
    </row>
    <row r="804" spans="1:3" x14ac:dyDescent="0.3">
      <c r="A804" t="s">
        <v>2120</v>
      </c>
      <c r="B804" s="26">
        <v>45642</v>
      </c>
      <c r="C804">
        <v>819</v>
      </c>
    </row>
    <row r="805" spans="1:3" x14ac:dyDescent="0.3">
      <c r="A805" t="s">
        <v>2120</v>
      </c>
      <c r="B805" s="26">
        <v>45643</v>
      </c>
      <c r="C805">
        <v>444</v>
      </c>
    </row>
    <row r="806" spans="1:3" x14ac:dyDescent="0.3">
      <c r="A806" t="s">
        <v>2120</v>
      </c>
      <c r="B806" s="26">
        <v>45644</v>
      </c>
      <c r="C806">
        <v>762</v>
      </c>
    </row>
    <row r="807" spans="1:3" x14ac:dyDescent="0.3">
      <c r="A807" t="s">
        <v>2121</v>
      </c>
      <c r="B807" s="26">
        <v>45751</v>
      </c>
      <c r="C807">
        <v>370</v>
      </c>
    </row>
    <row r="808" spans="1:3" x14ac:dyDescent="0.3">
      <c r="A808" t="s">
        <v>2121</v>
      </c>
      <c r="B808" s="26">
        <v>45752</v>
      </c>
      <c r="C808">
        <v>392</v>
      </c>
    </row>
    <row r="809" spans="1:3" x14ac:dyDescent="0.3">
      <c r="A809" t="s">
        <v>2122</v>
      </c>
      <c r="B809" s="26">
        <v>45509</v>
      </c>
      <c r="C809">
        <v>650</v>
      </c>
    </row>
    <row r="810" spans="1:3" x14ac:dyDescent="0.3">
      <c r="A810" t="s">
        <v>2123</v>
      </c>
      <c r="B810" s="26">
        <v>45795</v>
      </c>
      <c r="C810">
        <v>592</v>
      </c>
    </row>
    <row r="811" spans="1:3" x14ac:dyDescent="0.3">
      <c r="A811" t="s">
        <v>2123</v>
      </c>
      <c r="B811" s="26">
        <v>45796</v>
      </c>
      <c r="C811">
        <v>493</v>
      </c>
    </row>
    <row r="812" spans="1:3" x14ac:dyDescent="0.3">
      <c r="A812" t="s">
        <v>2123</v>
      </c>
      <c r="B812" s="26">
        <v>45797</v>
      </c>
      <c r="C812">
        <v>496</v>
      </c>
    </row>
    <row r="813" spans="1:3" x14ac:dyDescent="0.3">
      <c r="A813" t="s">
        <v>2124</v>
      </c>
      <c r="B813" s="26">
        <v>45782</v>
      </c>
      <c r="C813">
        <v>689</v>
      </c>
    </row>
    <row r="814" spans="1:3" x14ac:dyDescent="0.3">
      <c r="A814" t="s">
        <v>2124</v>
      </c>
      <c r="B814" s="26">
        <v>45783</v>
      </c>
      <c r="C814">
        <v>480</v>
      </c>
    </row>
    <row r="815" spans="1:3" x14ac:dyDescent="0.3">
      <c r="A815" t="s">
        <v>2125</v>
      </c>
      <c r="B815" s="26">
        <v>45743</v>
      </c>
      <c r="C815">
        <v>214</v>
      </c>
    </row>
    <row r="816" spans="1:3" x14ac:dyDescent="0.3">
      <c r="A816" t="s">
        <v>2125</v>
      </c>
      <c r="B816" s="26">
        <v>45744</v>
      </c>
      <c r="C816">
        <v>156</v>
      </c>
    </row>
    <row r="817" spans="1:3" x14ac:dyDescent="0.3">
      <c r="A817" t="s">
        <v>2125</v>
      </c>
      <c r="B817" s="26">
        <v>45745</v>
      </c>
      <c r="C817">
        <v>405</v>
      </c>
    </row>
    <row r="818" spans="1:3" x14ac:dyDescent="0.3">
      <c r="A818" t="s">
        <v>2125</v>
      </c>
      <c r="B818" s="26">
        <v>45746</v>
      </c>
      <c r="C818">
        <v>851</v>
      </c>
    </row>
    <row r="819" spans="1:3" x14ac:dyDescent="0.3">
      <c r="A819" t="s">
        <v>2125</v>
      </c>
      <c r="B819" s="26">
        <v>45747</v>
      </c>
      <c r="C819">
        <v>180</v>
      </c>
    </row>
    <row r="820" spans="1:3" x14ac:dyDescent="0.3">
      <c r="A820" t="s">
        <v>2126</v>
      </c>
      <c r="B820" s="26">
        <v>45733</v>
      </c>
      <c r="C820">
        <v>421</v>
      </c>
    </row>
    <row r="821" spans="1:3" x14ac:dyDescent="0.3">
      <c r="A821" t="s">
        <v>2126</v>
      </c>
      <c r="B821" s="26">
        <v>45734</v>
      </c>
      <c r="C821">
        <v>994</v>
      </c>
    </row>
    <row r="822" spans="1:3" x14ac:dyDescent="0.3">
      <c r="A822" t="s">
        <v>2127</v>
      </c>
      <c r="B822" s="26">
        <v>45512</v>
      </c>
      <c r="C822">
        <v>331</v>
      </c>
    </row>
    <row r="823" spans="1:3" x14ac:dyDescent="0.3">
      <c r="A823" t="s">
        <v>2127</v>
      </c>
      <c r="B823" s="26">
        <v>45513</v>
      </c>
      <c r="C823">
        <v>991</v>
      </c>
    </row>
    <row r="824" spans="1:3" x14ac:dyDescent="0.3">
      <c r="A824" t="s">
        <v>2127</v>
      </c>
      <c r="B824" s="26">
        <v>45514</v>
      </c>
      <c r="C824">
        <v>619</v>
      </c>
    </row>
    <row r="825" spans="1:3" x14ac:dyDescent="0.3">
      <c r="A825" t="s">
        <v>2127</v>
      </c>
      <c r="B825" s="26">
        <v>45515</v>
      </c>
      <c r="C825">
        <v>791</v>
      </c>
    </row>
    <row r="826" spans="1:3" x14ac:dyDescent="0.3">
      <c r="A826" t="s">
        <v>2127</v>
      </c>
      <c r="B826" s="26">
        <v>45516</v>
      </c>
      <c r="C826">
        <v>788</v>
      </c>
    </row>
    <row r="827" spans="1:3" x14ac:dyDescent="0.3">
      <c r="A827" t="s">
        <v>2128</v>
      </c>
      <c r="B827" s="26">
        <v>45737</v>
      </c>
      <c r="C827">
        <v>498</v>
      </c>
    </row>
    <row r="828" spans="1:3" x14ac:dyDescent="0.3">
      <c r="A828" t="s">
        <v>2128</v>
      </c>
      <c r="B828" s="26">
        <v>45738</v>
      </c>
      <c r="C828">
        <v>540</v>
      </c>
    </row>
    <row r="829" spans="1:3" x14ac:dyDescent="0.3">
      <c r="A829" t="s">
        <v>2128</v>
      </c>
      <c r="B829" s="26">
        <v>45739</v>
      </c>
      <c r="C829">
        <v>463</v>
      </c>
    </row>
    <row r="830" spans="1:3" x14ac:dyDescent="0.3">
      <c r="A830" t="s">
        <v>2128</v>
      </c>
      <c r="B830" s="26">
        <v>45740</v>
      </c>
      <c r="C830">
        <v>535</v>
      </c>
    </row>
    <row r="831" spans="1:3" x14ac:dyDescent="0.3">
      <c r="A831" t="s">
        <v>2129</v>
      </c>
      <c r="B831" s="26">
        <v>45686</v>
      </c>
      <c r="C831">
        <v>321</v>
      </c>
    </row>
    <row r="832" spans="1:3" x14ac:dyDescent="0.3">
      <c r="A832" t="s">
        <v>2129</v>
      </c>
      <c r="B832" s="26">
        <v>45687</v>
      </c>
      <c r="C832">
        <v>650</v>
      </c>
    </row>
    <row r="833" spans="1:3" x14ac:dyDescent="0.3">
      <c r="A833" t="s">
        <v>2130</v>
      </c>
      <c r="B833" s="26">
        <v>45673</v>
      </c>
      <c r="C833">
        <v>734</v>
      </c>
    </row>
    <row r="834" spans="1:3" x14ac:dyDescent="0.3">
      <c r="A834" t="s">
        <v>2131</v>
      </c>
      <c r="B834" s="26">
        <v>45515</v>
      </c>
      <c r="C834">
        <v>712</v>
      </c>
    </row>
    <row r="835" spans="1:3" x14ac:dyDescent="0.3">
      <c r="A835" t="s">
        <v>2131</v>
      </c>
      <c r="B835" s="26">
        <v>45516</v>
      </c>
      <c r="C835">
        <v>605</v>
      </c>
    </row>
    <row r="836" spans="1:3" x14ac:dyDescent="0.3">
      <c r="A836" t="s">
        <v>2132</v>
      </c>
      <c r="B836" s="26">
        <v>45499</v>
      </c>
      <c r="C836">
        <v>494</v>
      </c>
    </row>
    <row r="837" spans="1:3" x14ac:dyDescent="0.3">
      <c r="A837" t="s">
        <v>2132</v>
      </c>
      <c r="B837" s="26">
        <v>45500</v>
      </c>
      <c r="C837">
        <v>591</v>
      </c>
    </row>
    <row r="838" spans="1:3" x14ac:dyDescent="0.3">
      <c r="A838" t="s">
        <v>2132</v>
      </c>
      <c r="B838" s="26">
        <v>45501</v>
      </c>
      <c r="C838">
        <v>161</v>
      </c>
    </row>
    <row r="839" spans="1:3" x14ac:dyDescent="0.3">
      <c r="A839" t="s">
        <v>2132</v>
      </c>
      <c r="B839" s="26">
        <v>45502</v>
      </c>
      <c r="C839">
        <v>964</v>
      </c>
    </row>
    <row r="840" spans="1:3" x14ac:dyDescent="0.3">
      <c r="A840" t="s">
        <v>2133</v>
      </c>
      <c r="B840" s="26">
        <v>45718</v>
      </c>
      <c r="C840">
        <v>214</v>
      </c>
    </row>
    <row r="841" spans="1:3" x14ac:dyDescent="0.3">
      <c r="A841" t="s">
        <v>2133</v>
      </c>
      <c r="B841" s="26">
        <v>45719</v>
      </c>
      <c r="C841">
        <v>255</v>
      </c>
    </row>
    <row r="842" spans="1:3" x14ac:dyDescent="0.3">
      <c r="A842" t="s">
        <v>2133</v>
      </c>
      <c r="B842" s="26">
        <v>45720</v>
      </c>
      <c r="C842">
        <v>329</v>
      </c>
    </row>
    <row r="843" spans="1:3" x14ac:dyDescent="0.3">
      <c r="A843" t="s">
        <v>2133</v>
      </c>
      <c r="B843" s="26">
        <v>45721</v>
      </c>
      <c r="C843">
        <v>943</v>
      </c>
    </row>
    <row r="844" spans="1:3" x14ac:dyDescent="0.3">
      <c r="A844" t="s">
        <v>2134</v>
      </c>
      <c r="B844" s="26">
        <v>45679</v>
      </c>
      <c r="C844">
        <v>195</v>
      </c>
    </row>
    <row r="845" spans="1:3" x14ac:dyDescent="0.3">
      <c r="A845" t="s">
        <v>2135</v>
      </c>
      <c r="B845" s="26">
        <v>45471</v>
      </c>
      <c r="C845">
        <v>329</v>
      </c>
    </row>
    <row r="846" spans="1:3" x14ac:dyDescent="0.3">
      <c r="A846" t="s">
        <v>2135</v>
      </c>
      <c r="B846" s="26">
        <v>45472</v>
      </c>
      <c r="C846">
        <v>301</v>
      </c>
    </row>
    <row r="847" spans="1:3" x14ac:dyDescent="0.3">
      <c r="A847" t="s">
        <v>2135</v>
      </c>
      <c r="B847" s="26">
        <v>45473</v>
      </c>
      <c r="C847">
        <v>561</v>
      </c>
    </row>
    <row r="848" spans="1:3" x14ac:dyDescent="0.3">
      <c r="A848" t="s">
        <v>2135</v>
      </c>
      <c r="B848" s="26">
        <v>45474</v>
      </c>
      <c r="C848">
        <v>400</v>
      </c>
    </row>
    <row r="849" spans="1:3" x14ac:dyDescent="0.3">
      <c r="A849" t="s">
        <v>2135</v>
      </c>
      <c r="B849" s="26">
        <v>45475</v>
      </c>
      <c r="C849">
        <v>494</v>
      </c>
    </row>
    <row r="850" spans="1:3" x14ac:dyDescent="0.3">
      <c r="A850" t="s">
        <v>2136</v>
      </c>
      <c r="B850" s="26">
        <v>45459</v>
      </c>
      <c r="C850">
        <v>841</v>
      </c>
    </row>
    <row r="851" spans="1:3" x14ac:dyDescent="0.3">
      <c r="A851" t="s">
        <v>2136</v>
      </c>
      <c r="B851" s="26">
        <v>45460</v>
      </c>
      <c r="C851">
        <v>764</v>
      </c>
    </row>
    <row r="852" spans="1:3" x14ac:dyDescent="0.3">
      <c r="A852" t="s">
        <v>2136</v>
      </c>
      <c r="B852" s="26">
        <v>45461</v>
      </c>
      <c r="C852">
        <v>158</v>
      </c>
    </row>
    <row r="853" spans="1:3" x14ac:dyDescent="0.3">
      <c r="A853" t="s">
        <v>2136</v>
      </c>
      <c r="B853" s="26">
        <v>45462</v>
      </c>
      <c r="C853">
        <v>980</v>
      </c>
    </row>
    <row r="854" spans="1:3" x14ac:dyDescent="0.3">
      <c r="A854" t="s">
        <v>2137</v>
      </c>
      <c r="B854" s="26">
        <v>45647</v>
      </c>
      <c r="C854">
        <v>604</v>
      </c>
    </row>
    <row r="855" spans="1:3" x14ac:dyDescent="0.3">
      <c r="A855" t="s">
        <v>2137</v>
      </c>
      <c r="B855" s="26">
        <v>45648</v>
      </c>
      <c r="C855">
        <v>397</v>
      </c>
    </row>
    <row r="856" spans="1:3" x14ac:dyDescent="0.3">
      <c r="A856" t="s">
        <v>2137</v>
      </c>
      <c r="B856" s="26">
        <v>45649</v>
      </c>
      <c r="C856">
        <v>844</v>
      </c>
    </row>
    <row r="857" spans="1:3" x14ac:dyDescent="0.3">
      <c r="A857" t="s">
        <v>2137</v>
      </c>
      <c r="B857" s="26">
        <v>45650</v>
      </c>
      <c r="C857">
        <v>486</v>
      </c>
    </row>
    <row r="858" spans="1:3" x14ac:dyDescent="0.3">
      <c r="A858" t="s">
        <v>2137</v>
      </c>
      <c r="B858" s="26">
        <v>45651</v>
      </c>
      <c r="C858">
        <v>357</v>
      </c>
    </row>
    <row r="859" spans="1:3" x14ac:dyDescent="0.3">
      <c r="A859" t="s">
        <v>2138</v>
      </c>
      <c r="B859" s="26">
        <v>45773</v>
      </c>
      <c r="C859">
        <v>493</v>
      </c>
    </row>
    <row r="860" spans="1:3" x14ac:dyDescent="0.3">
      <c r="A860" t="s">
        <v>2138</v>
      </c>
      <c r="B860" s="26">
        <v>45774</v>
      </c>
      <c r="C860">
        <v>230</v>
      </c>
    </row>
    <row r="861" spans="1:3" x14ac:dyDescent="0.3">
      <c r="A861" t="s">
        <v>2138</v>
      </c>
      <c r="B861" s="26">
        <v>45775</v>
      </c>
      <c r="C861">
        <v>488</v>
      </c>
    </row>
    <row r="862" spans="1:3" x14ac:dyDescent="0.3">
      <c r="A862" t="s">
        <v>2138</v>
      </c>
      <c r="B862" s="26">
        <v>45776</v>
      </c>
      <c r="C862">
        <v>290</v>
      </c>
    </row>
    <row r="863" spans="1:3" x14ac:dyDescent="0.3">
      <c r="A863" t="s">
        <v>2139</v>
      </c>
      <c r="B863" s="26">
        <v>45706</v>
      </c>
      <c r="C863">
        <v>980</v>
      </c>
    </row>
    <row r="864" spans="1:3" x14ac:dyDescent="0.3">
      <c r="A864" t="s">
        <v>2139</v>
      </c>
      <c r="B864" s="26">
        <v>45707</v>
      </c>
      <c r="C864">
        <v>914</v>
      </c>
    </row>
    <row r="865" spans="1:3" x14ac:dyDescent="0.3">
      <c r="A865" t="s">
        <v>2139</v>
      </c>
      <c r="B865" s="26">
        <v>45708</v>
      </c>
      <c r="C865">
        <v>916</v>
      </c>
    </row>
    <row r="866" spans="1:3" x14ac:dyDescent="0.3">
      <c r="A866" t="s">
        <v>2139</v>
      </c>
      <c r="B866" s="26">
        <v>45709</v>
      </c>
      <c r="C866">
        <v>408</v>
      </c>
    </row>
    <row r="867" spans="1:3" x14ac:dyDescent="0.3">
      <c r="A867" t="s">
        <v>2139</v>
      </c>
      <c r="B867" s="26">
        <v>45710</v>
      </c>
      <c r="C867">
        <v>362</v>
      </c>
    </row>
    <row r="868" spans="1:3" x14ac:dyDescent="0.3">
      <c r="A868" t="s">
        <v>2140</v>
      </c>
      <c r="B868" s="26">
        <v>45696</v>
      </c>
      <c r="C868">
        <v>759</v>
      </c>
    </row>
    <row r="869" spans="1:3" x14ac:dyDescent="0.3">
      <c r="A869" t="s">
        <v>2140</v>
      </c>
      <c r="B869" s="26">
        <v>45697</v>
      </c>
      <c r="C869">
        <v>624</v>
      </c>
    </row>
    <row r="870" spans="1:3" x14ac:dyDescent="0.3">
      <c r="A870" t="s">
        <v>2140</v>
      </c>
      <c r="B870" s="26">
        <v>45698</v>
      </c>
      <c r="C870">
        <v>791</v>
      </c>
    </row>
    <row r="871" spans="1:3" x14ac:dyDescent="0.3">
      <c r="A871" t="s">
        <v>2141</v>
      </c>
      <c r="B871" s="26">
        <v>45723</v>
      </c>
      <c r="C871">
        <v>755</v>
      </c>
    </row>
    <row r="872" spans="1:3" x14ac:dyDescent="0.3">
      <c r="A872" t="s">
        <v>2141</v>
      </c>
      <c r="B872" s="26">
        <v>45724</v>
      </c>
      <c r="C872">
        <v>140</v>
      </c>
    </row>
    <row r="873" spans="1:3" x14ac:dyDescent="0.3">
      <c r="A873" t="s">
        <v>2141</v>
      </c>
      <c r="B873" s="26">
        <v>45725</v>
      </c>
      <c r="C873">
        <v>942</v>
      </c>
    </row>
    <row r="874" spans="1:3" x14ac:dyDescent="0.3">
      <c r="A874" t="s">
        <v>2141</v>
      </c>
      <c r="B874" s="26">
        <v>45726</v>
      </c>
      <c r="C874">
        <v>453</v>
      </c>
    </row>
    <row r="875" spans="1:3" x14ac:dyDescent="0.3">
      <c r="A875" t="s">
        <v>2142</v>
      </c>
      <c r="B875" s="26">
        <v>45656</v>
      </c>
      <c r="C875">
        <v>197</v>
      </c>
    </row>
    <row r="876" spans="1:3" x14ac:dyDescent="0.3">
      <c r="A876" t="s">
        <v>2142</v>
      </c>
      <c r="B876" s="26">
        <v>45657</v>
      </c>
      <c r="C876">
        <v>588</v>
      </c>
    </row>
    <row r="877" spans="1:3" x14ac:dyDescent="0.3">
      <c r="A877" t="s">
        <v>2142</v>
      </c>
      <c r="B877" s="26">
        <v>45658</v>
      </c>
      <c r="C877">
        <v>941</v>
      </c>
    </row>
    <row r="878" spans="1:3" x14ac:dyDescent="0.3">
      <c r="A878" t="s">
        <v>2142</v>
      </c>
      <c r="B878" s="26">
        <v>45659</v>
      </c>
      <c r="C878">
        <v>177</v>
      </c>
    </row>
    <row r="879" spans="1:3" x14ac:dyDescent="0.3">
      <c r="A879" t="s">
        <v>2142</v>
      </c>
      <c r="B879" s="26">
        <v>45660</v>
      </c>
      <c r="C879">
        <v>188</v>
      </c>
    </row>
    <row r="880" spans="1:3" x14ac:dyDescent="0.3">
      <c r="A880" t="s">
        <v>2143</v>
      </c>
      <c r="B880" s="26">
        <v>45507</v>
      </c>
      <c r="C880">
        <v>965</v>
      </c>
    </row>
    <row r="881" spans="1:3" x14ac:dyDescent="0.3">
      <c r="A881" t="s">
        <v>2143</v>
      </c>
      <c r="B881" s="26">
        <v>45508</v>
      </c>
      <c r="C881">
        <v>174</v>
      </c>
    </row>
    <row r="882" spans="1:3" x14ac:dyDescent="0.3">
      <c r="A882" t="s">
        <v>2143</v>
      </c>
      <c r="B882" s="26">
        <v>45509</v>
      </c>
      <c r="C882">
        <v>765</v>
      </c>
    </row>
    <row r="883" spans="1:3" x14ac:dyDescent="0.3">
      <c r="A883" t="s">
        <v>2143</v>
      </c>
      <c r="B883" s="26">
        <v>45510</v>
      </c>
      <c r="C883">
        <v>813</v>
      </c>
    </row>
    <row r="884" spans="1:3" x14ac:dyDescent="0.3">
      <c r="A884" t="s">
        <v>2144</v>
      </c>
      <c r="B884" s="26">
        <v>45618</v>
      </c>
      <c r="C884">
        <v>283</v>
      </c>
    </row>
    <row r="885" spans="1:3" x14ac:dyDescent="0.3">
      <c r="A885" t="s">
        <v>2144</v>
      </c>
      <c r="B885" s="26">
        <v>45619</v>
      </c>
      <c r="C885">
        <v>626</v>
      </c>
    </row>
    <row r="886" spans="1:3" x14ac:dyDescent="0.3">
      <c r="A886" t="s">
        <v>2144</v>
      </c>
      <c r="B886" s="26">
        <v>45620</v>
      </c>
      <c r="C886">
        <v>679</v>
      </c>
    </row>
    <row r="887" spans="1:3" x14ac:dyDescent="0.3">
      <c r="A887" t="s">
        <v>2144</v>
      </c>
      <c r="B887" s="26">
        <v>45621</v>
      </c>
      <c r="C887">
        <v>887</v>
      </c>
    </row>
    <row r="888" spans="1:3" x14ac:dyDescent="0.3">
      <c r="A888" t="s">
        <v>2144</v>
      </c>
      <c r="B888" s="26">
        <v>45622</v>
      </c>
      <c r="C888">
        <v>235</v>
      </c>
    </row>
    <row r="889" spans="1:3" x14ac:dyDescent="0.3">
      <c r="A889" t="s">
        <v>2145</v>
      </c>
      <c r="B889" s="26">
        <v>45732</v>
      </c>
      <c r="C889">
        <v>768</v>
      </c>
    </row>
    <row r="890" spans="1:3" x14ac:dyDescent="0.3">
      <c r="A890" t="s">
        <v>2145</v>
      </c>
      <c r="B890" s="26">
        <v>45733</v>
      </c>
      <c r="C890">
        <v>365</v>
      </c>
    </row>
    <row r="891" spans="1:3" x14ac:dyDescent="0.3">
      <c r="A891" t="s">
        <v>2145</v>
      </c>
      <c r="B891" s="26">
        <v>45734</v>
      </c>
      <c r="C891">
        <v>448</v>
      </c>
    </row>
    <row r="892" spans="1:3" x14ac:dyDescent="0.3">
      <c r="A892" t="s">
        <v>2146</v>
      </c>
      <c r="B892" s="26">
        <v>45444</v>
      </c>
      <c r="C892">
        <v>113</v>
      </c>
    </row>
    <row r="893" spans="1:3" x14ac:dyDescent="0.3">
      <c r="A893" t="s">
        <v>2146</v>
      </c>
      <c r="B893" s="26">
        <v>45445</v>
      </c>
      <c r="C893">
        <v>350</v>
      </c>
    </row>
    <row r="894" spans="1:3" x14ac:dyDescent="0.3">
      <c r="A894" t="s">
        <v>2146</v>
      </c>
      <c r="B894" s="26">
        <v>45446</v>
      </c>
      <c r="C894">
        <v>912</v>
      </c>
    </row>
    <row r="895" spans="1:3" x14ac:dyDescent="0.3">
      <c r="A895" t="s">
        <v>2146</v>
      </c>
      <c r="B895" s="26">
        <v>45447</v>
      </c>
      <c r="C895">
        <v>550</v>
      </c>
    </row>
    <row r="896" spans="1:3" x14ac:dyDescent="0.3">
      <c r="A896" t="s">
        <v>2147</v>
      </c>
      <c r="B896" s="26">
        <v>45530</v>
      </c>
      <c r="C896">
        <v>262</v>
      </c>
    </row>
    <row r="897" spans="1:3" x14ac:dyDescent="0.3">
      <c r="A897" t="s">
        <v>2148</v>
      </c>
      <c r="B897" s="26">
        <v>45514</v>
      </c>
      <c r="C897">
        <v>922</v>
      </c>
    </row>
    <row r="898" spans="1:3" x14ac:dyDescent="0.3">
      <c r="A898" t="s">
        <v>2149</v>
      </c>
      <c r="B898" s="26">
        <v>45764</v>
      </c>
      <c r="C898">
        <v>183</v>
      </c>
    </row>
    <row r="899" spans="1:3" x14ac:dyDescent="0.3">
      <c r="A899" t="s">
        <v>2149</v>
      </c>
      <c r="B899" s="26">
        <v>45765</v>
      </c>
      <c r="C899">
        <v>923</v>
      </c>
    </row>
    <row r="900" spans="1:3" x14ac:dyDescent="0.3">
      <c r="A900" t="s">
        <v>2149</v>
      </c>
      <c r="B900" s="26">
        <v>45766</v>
      </c>
      <c r="C900">
        <v>555</v>
      </c>
    </row>
    <row r="901" spans="1:3" x14ac:dyDescent="0.3">
      <c r="A901" t="s">
        <v>2149</v>
      </c>
      <c r="B901" s="26">
        <v>45767</v>
      </c>
      <c r="C901">
        <v>338</v>
      </c>
    </row>
    <row r="902" spans="1:3" x14ac:dyDescent="0.3">
      <c r="A902" t="s">
        <v>2149</v>
      </c>
      <c r="B902" s="26">
        <v>45768</v>
      </c>
      <c r="C902">
        <v>933</v>
      </c>
    </row>
    <row r="903" spans="1:3" x14ac:dyDescent="0.3">
      <c r="A903" t="s">
        <v>2150</v>
      </c>
      <c r="B903" s="26">
        <v>45607</v>
      </c>
      <c r="C903">
        <v>623</v>
      </c>
    </row>
    <row r="904" spans="1:3" x14ac:dyDescent="0.3">
      <c r="A904" t="s">
        <v>2150</v>
      </c>
      <c r="B904" s="26">
        <v>45608</v>
      </c>
      <c r="C904">
        <v>134</v>
      </c>
    </row>
    <row r="905" spans="1:3" x14ac:dyDescent="0.3">
      <c r="A905" t="s">
        <v>2150</v>
      </c>
      <c r="B905" s="26">
        <v>45609</v>
      </c>
      <c r="C905">
        <v>186</v>
      </c>
    </row>
    <row r="906" spans="1:3" x14ac:dyDescent="0.3">
      <c r="A906" t="s">
        <v>2150</v>
      </c>
      <c r="B906" s="26">
        <v>45610</v>
      </c>
      <c r="C906">
        <v>139</v>
      </c>
    </row>
    <row r="907" spans="1:3" x14ac:dyDescent="0.3">
      <c r="A907" t="s">
        <v>2151</v>
      </c>
      <c r="B907" s="26">
        <v>45732</v>
      </c>
      <c r="C907">
        <v>235</v>
      </c>
    </row>
    <row r="908" spans="1:3" x14ac:dyDescent="0.3">
      <c r="A908" t="s">
        <v>2152</v>
      </c>
      <c r="B908" s="26">
        <v>45748</v>
      </c>
      <c r="C908">
        <v>827</v>
      </c>
    </row>
    <row r="909" spans="1:3" x14ac:dyDescent="0.3">
      <c r="A909" t="s">
        <v>2152</v>
      </c>
      <c r="B909" s="26">
        <v>45749</v>
      </c>
      <c r="C909">
        <v>547</v>
      </c>
    </row>
    <row r="910" spans="1:3" x14ac:dyDescent="0.3">
      <c r="A910" t="s">
        <v>2152</v>
      </c>
      <c r="B910" s="26">
        <v>45750</v>
      </c>
      <c r="C910">
        <v>462</v>
      </c>
    </row>
    <row r="911" spans="1:3" x14ac:dyDescent="0.3">
      <c r="A911" t="s">
        <v>2153</v>
      </c>
      <c r="B911" s="26">
        <v>45632</v>
      </c>
      <c r="C911">
        <v>691</v>
      </c>
    </row>
    <row r="912" spans="1:3" x14ac:dyDescent="0.3">
      <c r="A912" t="s">
        <v>2154</v>
      </c>
      <c r="B912" s="26">
        <v>45594</v>
      </c>
      <c r="C912">
        <v>340</v>
      </c>
    </row>
    <row r="913" spans="1:3" x14ac:dyDescent="0.3">
      <c r="A913" t="s">
        <v>2154</v>
      </c>
      <c r="B913" s="26">
        <v>45595</v>
      </c>
      <c r="C913">
        <v>808</v>
      </c>
    </row>
    <row r="914" spans="1:3" x14ac:dyDescent="0.3">
      <c r="A914" t="s">
        <v>2154</v>
      </c>
      <c r="B914" s="26">
        <v>45596</v>
      </c>
      <c r="C914">
        <v>563</v>
      </c>
    </row>
    <row r="915" spans="1:3" x14ac:dyDescent="0.3">
      <c r="A915" t="s">
        <v>2154</v>
      </c>
      <c r="B915" s="26">
        <v>45597</v>
      </c>
      <c r="C915">
        <v>250</v>
      </c>
    </row>
  </sheetData>
  <phoneticPr fontId="16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4760FC-6952-4E38-94A4-1BCA1A40F1A2}">
  <dimension ref="A3:D305"/>
  <sheetViews>
    <sheetView workbookViewId="0">
      <selection activeCell="G287" sqref="G287"/>
    </sheetView>
  </sheetViews>
  <sheetFormatPr defaultRowHeight="14.4" x14ac:dyDescent="0.3"/>
  <cols>
    <col min="1" max="1" width="12.44140625" bestFit="1" customWidth="1"/>
    <col min="2" max="2" width="13.5546875" bestFit="1" customWidth="1"/>
    <col min="3" max="3" width="21.33203125" bestFit="1" customWidth="1"/>
    <col min="4" max="4" width="18.5546875" bestFit="1" customWidth="1"/>
  </cols>
  <sheetData>
    <row r="3" spans="1:4" x14ac:dyDescent="0.3">
      <c r="A3" s="25" t="s">
        <v>2050</v>
      </c>
      <c r="B3" t="s">
        <v>2158</v>
      </c>
      <c r="C3" t="s">
        <v>2159</v>
      </c>
      <c r="D3" t="s">
        <v>2160</v>
      </c>
    </row>
    <row r="4" spans="1:4" x14ac:dyDescent="0.3">
      <c r="A4" s="24" t="s">
        <v>1848</v>
      </c>
      <c r="B4">
        <v>2144</v>
      </c>
      <c r="C4" s="26">
        <v>45774</v>
      </c>
      <c r="D4">
        <v>3</v>
      </c>
    </row>
    <row r="5" spans="1:4" x14ac:dyDescent="0.3">
      <c r="A5" s="24" t="s">
        <v>1849</v>
      </c>
      <c r="B5">
        <v>2869</v>
      </c>
      <c r="C5" s="26">
        <v>45492</v>
      </c>
      <c r="D5">
        <v>4</v>
      </c>
    </row>
    <row r="6" spans="1:4" x14ac:dyDescent="0.3">
      <c r="A6" s="24" t="s">
        <v>1850</v>
      </c>
      <c r="B6">
        <v>2416</v>
      </c>
      <c r="C6" s="26">
        <v>45540</v>
      </c>
      <c r="D6">
        <v>4</v>
      </c>
    </row>
    <row r="7" spans="1:4" x14ac:dyDescent="0.3">
      <c r="A7" s="24" t="s">
        <v>1851</v>
      </c>
      <c r="B7">
        <v>683</v>
      </c>
      <c r="C7" s="26">
        <v>45521</v>
      </c>
      <c r="D7">
        <v>2</v>
      </c>
    </row>
    <row r="8" spans="1:4" x14ac:dyDescent="0.3">
      <c r="A8" s="24" t="s">
        <v>1852</v>
      </c>
      <c r="B8">
        <v>931</v>
      </c>
      <c r="C8" s="26">
        <v>45732</v>
      </c>
      <c r="D8">
        <v>2</v>
      </c>
    </row>
    <row r="9" spans="1:4" x14ac:dyDescent="0.3">
      <c r="A9" s="24" t="s">
        <v>1853</v>
      </c>
      <c r="B9">
        <v>1010</v>
      </c>
      <c r="C9" s="26">
        <v>45797</v>
      </c>
      <c r="D9">
        <v>2</v>
      </c>
    </row>
    <row r="10" spans="1:4" x14ac:dyDescent="0.3">
      <c r="A10" s="24" t="s">
        <v>1854</v>
      </c>
      <c r="B10">
        <v>170</v>
      </c>
      <c r="C10" s="26">
        <v>45719</v>
      </c>
      <c r="D10">
        <v>1</v>
      </c>
    </row>
    <row r="11" spans="1:4" x14ac:dyDescent="0.3">
      <c r="A11" s="24" t="s">
        <v>1855</v>
      </c>
      <c r="B11">
        <v>1792</v>
      </c>
      <c r="C11" s="26">
        <v>45526</v>
      </c>
      <c r="D11">
        <v>3</v>
      </c>
    </row>
    <row r="12" spans="1:4" x14ac:dyDescent="0.3">
      <c r="A12" s="24" t="s">
        <v>1856</v>
      </c>
      <c r="B12">
        <v>712</v>
      </c>
      <c r="C12" s="26">
        <v>45626</v>
      </c>
      <c r="D12">
        <v>2</v>
      </c>
    </row>
    <row r="13" spans="1:4" x14ac:dyDescent="0.3">
      <c r="A13" s="24" t="s">
        <v>1857</v>
      </c>
      <c r="B13">
        <v>103</v>
      </c>
      <c r="C13" s="26">
        <v>45790</v>
      </c>
      <c r="D13">
        <v>1</v>
      </c>
    </row>
    <row r="14" spans="1:4" x14ac:dyDescent="0.3">
      <c r="A14" s="24" t="s">
        <v>1858</v>
      </c>
      <c r="B14">
        <v>2320</v>
      </c>
      <c r="C14" s="26">
        <v>45436</v>
      </c>
      <c r="D14">
        <v>4</v>
      </c>
    </row>
    <row r="15" spans="1:4" x14ac:dyDescent="0.3">
      <c r="A15" s="24" t="s">
        <v>1859</v>
      </c>
      <c r="B15">
        <v>1520</v>
      </c>
      <c r="C15" s="26">
        <v>45696</v>
      </c>
      <c r="D15">
        <v>4</v>
      </c>
    </row>
    <row r="16" spans="1:4" x14ac:dyDescent="0.3">
      <c r="A16" s="24" t="s">
        <v>1860</v>
      </c>
      <c r="B16">
        <v>2131</v>
      </c>
      <c r="C16" s="26">
        <v>45514</v>
      </c>
      <c r="D16">
        <v>4</v>
      </c>
    </row>
    <row r="17" spans="1:4" x14ac:dyDescent="0.3">
      <c r="A17" s="24" t="s">
        <v>1861</v>
      </c>
      <c r="B17">
        <v>2431</v>
      </c>
      <c r="C17" s="26">
        <v>45793</v>
      </c>
      <c r="D17">
        <v>5</v>
      </c>
    </row>
    <row r="18" spans="1:4" x14ac:dyDescent="0.3">
      <c r="A18" s="24" t="s">
        <v>1862</v>
      </c>
      <c r="B18">
        <v>3059</v>
      </c>
      <c r="C18" s="26">
        <v>45565</v>
      </c>
      <c r="D18">
        <v>4</v>
      </c>
    </row>
    <row r="19" spans="1:4" x14ac:dyDescent="0.3">
      <c r="A19" s="24" t="s">
        <v>1863</v>
      </c>
      <c r="B19">
        <v>1215</v>
      </c>
      <c r="C19" s="26">
        <v>45752</v>
      </c>
      <c r="D19">
        <v>2</v>
      </c>
    </row>
    <row r="20" spans="1:4" x14ac:dyDescent="0.3">
      <c r="A20" s="24" t="s">
        <v>1864</v>
      </c>
      <c r="B20">
        <v>2377</v>
      </c>
      <c r="C20" s="26">
        <v>45716</v>
      </c>
      <c r="D20">
        <v>4</v>
      </c>
    </row>
    <row r="21" spans="1:4" x14ac:dyDescent="0.3">
      <c r="A21" s="24" t="s">
        <v>1865</v>
      </c>
      <c r="B21">
        <v>1237</v>
      </c>
      <c r="C21" s="26">
        <v>45658</v>
      </c>
      <c r="D21">
        <v>2</v>
      </c>
    </row>
    <row r="22" spans="1:4" x14ac:dyDescent="0.3">
      <c r="A22" s="24" t="s">
        <v>1866</v>
      </c>
      <c r="B22">
        <v>2265</v>
      </c>
      <c r="C22" s="26">
        <v>45448</v>
      </c>
      <c r="D22">
        <v>3</v>
      </c>
    </row>
    <row r="23" spans="1:4" x14ac:dyDescent="0.3">
      <c r="A23" s="24" t="s">
        <v>1867</v>
      </c>
      <c r="B23">
        <v>1336</v>
      </c>
      <c r="C23" s="26">
        <v>45597</v>
      </c>
      <c r="D23">
        <v>2</v>
      </c>
    </row>
    <row r="24" spans="1:4" x14ac:dyDescent="0.3">
      <c r="A24" s="24" t="s">
        <v>1868</v>
      </c>
      <c r="B24">
        <v>3030</v>
      </c>
      <c r="C24" s="26">
        <v>45608</v>
      </c>
      <c r="D24">
        <v>5</v>
      </c>
    </row>
    <row r="25" spans="1:4" x14ac:dyDescent="0.3">
      <c r="A25" s="24" t="s">
        <v>1869</v>
      </c>
      <c r="B25">
        <v>1604</v>
      </c>
      <c r="C25" s="26">
        <v>45679</v>
      </c>
      <c r="D25">
        <v>3</v>
      </c>
    </row>
    <row r="26" spans="1:4" x14ac:dyDescent="0.3">
      <c r="A26" s="24" t="s">
        <v>1870</v>
      </c>
      <c r="B26">
        <v>2744</v>
      </c>
      <c r="C26" s="26">
        <v>45599</v>
      </c>
      <c r="D26">
        <v>5</v>
      </c>
    </row>
    <row r="27" spans="1:4" x14ac:dyDescent="0.3">
      <c r="A27" s="24" t="s">
        <v>1871</v>
      </c>
      <c r="B27">
        <v>472</v>
      </c>
      <c r="C27" s="26">
        <v>45568</v>
      </c>
      <c r="D27">
        <v>2</v>
      </c>
    </row>
    <row r="28" spans="1:4" x14ac:dyDescent="0.3">
      <c r="A28" s="24" t="s">
        <v>1872</v>
      </c>
      <c r="B28">
        <v>1960</v>
      </c>
      <c r="C28" s="26">
        <v>45533</v>
      </c>
      <c r="D28">
        <v>5</v>
      </c>
    </row>
    <row r="29" spans="1:4" x14ac:dyDescent="0.3">
      <c r="A29" s="24" t="s">
        <v>1873</v>
      </c>
      <c r="B29">
        <v>2517</v>
      </c>
      <c r="C29" s="26">
        <v>45592</v>
      </c>
      <c r="D29">
        <v>5</v>
      </c>
    </row>
    <row r="30" spans="1:4" x14ac:dyDescent="0.3">
      <c r="A30" s="24" t="s">
        <v>1874</v>
      </c>
      <c r="B30">
        <v>1717</v>
      </c>
      <c r="C30" s="26">
        <v>45701</v>
      </c>
      <c r="D30">
        <v>2</v>
      </c>
    </row>
    <row r="31" spans="1:4" x14ac:dyDescent="0.3">
      <c r="A31" s="24" t="s">
        <v>1875</v>
      </c>
      <c r="B31">
        <v>1618</v>
      </c>
      <c r="C31" s="26">
        <v>45465</v>
      </c>
      <c r="D31">
        <v>2</v>
      </c>
    </row>
    <row r="32" spans="1:4" x14ac:dyDescent="0.3">
      <c r="A32" s="24" t="s">
        <v>1876</v>
      </c>
      <c r="B32">
        <v>2267</v>
      </c>
      <c r="C32" s="26">
        <v>45737</v>
      </c>
      <c r="D32">
        <v>5</v>
      </c>
    </row>
    <row r="33" spans="1:4" x14ac:dyDescent="0.3">
      <c r="A33" s="24" t="s">
        <v>1877</v>
      </c>
      <c r="B33">
        <v>964</v>
      </c>
      <c r="C33" s="26">
        <v>45569</v>
      </c>
      <c r="D33">
        <v>3</v>
      </c>
    </row>
    <row r="34" spans="1:4" x14ac:dyDescent="0.3">
      <c r="A34" s="24" t="s">
        <v>1878</v>
      </c>
      <c r="B34">
        <v>372</v>
      </c>
      <c r="C34" s="26">
        <v>45460</v>
      </c>
      <c r="D34">
        <v>1</v>
      </c>
    </row>
    <row r="35" spans="1:4" x14ac:dyDescent="0.3">
      <c r="A35" s="24" t="s">
        <v>1879</v>
      </c>
      <c r="B35">
        <v>2015</v>
      </c>
      <c r="C35" s="26">
        <v>45708</v>
      </c>
      <c r="D35">
        <v>4</v>
      </c>
    </row>
    <row r="36" spans="1:4" x14ac:dyDescent="0.3">
      <c r="A36" s="24" t="s">
        <v>1880</v>
      </c>
      <c r="B36">
        <v>2471</v>
      </c>
      <c r="C36" s="26">
        <v>45760</v>
      </c>
      <c r="D36">
        <v>5</v>
      </c>
    </row>
    <row r="37" spans="1:4" x14ac:dyDescent="0.3">
      <c r="A37" s="24" t="s">
        <v>1881</v>
      </c>
      <c r="B37">
        <v>632</v>
      </c>
      <c r="C37" s="26">
        <v>45465</v>
      </c>
      <c r="D37">
        <v>1</v>
      </c>
    </row>
    <row r="38" spans="1:4" x14ac:dyDescent="0.3">
      <c r="A38" s="24" t="s">
        <v>1882</v>
      </c>
      <c r="B38">
        <v>2314</v>
      </c>
      <c r="C38" s="26">
        <v>45771</v>
      </c>
      <c r="D38">
        <v>4</v>
      </c>
    </row>
    <row r="39" spans="1:4" x14ac:dyDescent="0.3">
      <c r="A39" s="24" t="s">
        <v>1883</v>
      </c>
      <c r="B39">
        <v>1857</v>
      </c>
      <c r="C39" s="26">
        <v>45511</v>
      </c>
      <c r="D39">
        <v>4</v>
      </c>
    </row>
    <row r="40" spans="1:4" x14ac:dyDescent="0.3">
      <c r="A40" s="24" t="s">
        <v>1884</v>
      </c>
      <c r="B40">
        <v>579</v>
      </c>
      <c r="C40" s="26">
        <v>45721</v>
      </c>
      <c r="D40">
        <v>1</v>
      </c>
    </row>
    <row r="41" spans="1:4" x14ac:dyDescent="0.3">
      <c r="A41" s="24" t="s">
        <v>1885</v>
      </c>
      <c r="B41">
        <v>1878</v>
      </c>
      <c r="C41" s="26">
        <v>45499</v>
      </c>
      <c r="D41">
        <v>2</v>
      </c>
    </row>
    <row r="42" spans="1:4" x14ac:dyDescent="0.3">
      <c r="A42" s="24" t="s">
        <v>1886</v>
      </c>
      <c r="B42">
        <v>475</v>
      </c>
      <c r="C42" s="26">
        <v>45583</v>
      </c>
      <c r="D42">
        <v>1</v>
      </c>
    </row>
    <row r="43" spans="1:4" x14ac:dyDescent="0.3">
      <c r="A43" s="24" t="s">
        <v>1887</v>
      </c>
      <c r="B43">
        <v>1152</v>
      </c>
      <c r="C43" s="26">
        <v>45462</v>
      </c>
      <c r="D43">
        <v>4</v>
      </c>
    </row>
    <row r="44" spans="1:4" x14ac:dyDescent="0.3">
      <c r="A44" s="24" t="s">
        <v>1888</v>
      </c>
      <c r="B44">
        <v>2180</v>
      </c>
      <c r="C44" s="26">
        <v>45711</v>
      </c>
      <c r="D44">
        <v>4</v>
      </c>
    </row>
    <row r="45" spans="1:4" x14ac:dyDescent="0.3">
      <c r="A45" s="24" t="s">
        <v>1889</v>
      </c>
      <c r="B45">
        <v>2149</v>
      </c>
      <c r="C45" s="26">
        <v>45796</v>
      </c>
      <c r="D45">
        <v>4</v>
      </c>
    </row>
    <row r="46" spans="1:4" x14ac:dyDescent="0.3">
      <c r="A46" s="24" t="s">
        <v>1890</v>
      </c>
      <c r="B46">
        <v>3871</v>
      </c>
      <c r="C46" s="26">
        <v>45690</v>
      </c>
      <c r="D46">
        <v>5</v>
      </c>
    </row>
    <row r="47" spans="1:4" x14ac:dyDescent="0.3">
      <c r="A47" s="24" t="s">
        <v>1891</v>
      </c>
      <c r="B47">
        <v>2760</v>
      </c>
      <c r="C47" s="26">
        <v>45484</v>
      </c>
      <c r="D47">
        <v>5</v>
      </c>
    </row>
    <row r="48" spans="1:4" x14ac:dyDescent="0.3">
      <c r="A48" s="24" t="s">
        <v>1892</v>
      </c>
      <c r="B48">
        <v>3549</v>
      </c>
      <c r="C48" s="26">
        <v>45513</v>
      </c>
      <c r="D48">
        <v>5</v>
      </c>
    </row>
    <row r="49" spans="1:4" x14ac:dyDescent="0.3">
      <c r="A49" s="24" t="s">
        <v>1893</v>
      </c>
      <c r="B49">
        <v>299</v>
      </c>
      <c r="C49" s="26">
        <v>45697</v>
      </c>
      <c r="D49">
        <v>2</v>
      </c>
    </row>
    <row r="50" spans="1:4" x14ac:dyDescent="0.3">
      <c r="A50" s="24" t="s">
        <v>1894</v>
      </c>
      <c r="B50">
        <v>1456</v>
      </c>
      <c r="C50" s="26">
        <v>45681</v>
      </c>
      <c r="D50">
        <v>2</v>
      </c>
    </row>
    <row r="51" spans="1:4" x14ac:dyDescent="0.3">
      <c r="A51" s="24" t="s">
        <v>1895</v>
      </c>
      <c r="B51">
        <v>1524</v>
      </c>
      <c r="C51" s="26">
        <v>45597</v>
      </c>
      <c r="D51">
        <v>4</v>
      </c>
    </row>
    <row r="52" spans="1:4" x14ac:dyDescent="0.3">
      <c r="A52" s="24" t="s">
        <v>1896</v>
      </c>
      <c r="B52">
        <v>2412</v>
      </c>
      <c r="C52" s="26">
        <v>45530</v>
      </c>
      <c r="D52">
        <v>4</v>
      </c>
    </row>
    <row r="53" spans="1:4" x14ac:dyDescent="0.3">
      <c r="A53" s="24" t="s">
        <v>1897</v>
      </c>
      <c r="B53">
        <v>350</v>
      </c>
      <c r="C53" s="26">
        <v>45610</v>
      </c>
      <c r="D53">
        <v>2</v>
      </c>
    </row>
    <row r="54" spans="1:4" x14ac:dyDescent="0.3">
      <c r="A54" s="24" t="s">
        <v>1898</v>
      </c>
      <c r="B54">
        <v>687</v>
      </c>
      <c r="C54" s="26">
        <v>45630</v>
      </c>
      <c r="D54">
        <v>2</v>
      </c>
    </row>
    <row r="55" spans="1:4" x14ac:dyDescent="0.3">
      <c r="A55" s="24" t="s">
        <v>1899</v>
      </c>
      <c r="B55">
        <v>978</v>
      </c>
      <c r="C55" s="26">
        <v>45628</v>
      </c>
      <c r="D55">
        <v>2</v>
      </c>
    </row>
    <row r="56" spans="1:4" x14ac:dyDescent="0.3">
      <c r="A56" s="24" t="s">
        <v>1900</v>
      </c>
      <c r="B56">
        <v>1972</v>
      </c>
      <c r="C56" s="26">
        <v>45703</v>
      </c>
      <c r="D56">
        <v>3</v>
      </c>
    </row>
    <row r="57" spans="1:4" x14ac:dyDescent="0.3">
      <c r="A57" s="24" t="s">
        <v>1901</v>
      </c>
      <c r="B57">
        <v>2509</v>
      </c>
      <c r="C57" s="26">
        <v>45739</v>
      </c>
      <c r="D57">
        <v>3</v>
      </c>
    </row>
    <row r="58" spans="1:4" x14ac:dyDescent="0.3">
      <c r="A58" s="24" t="s">
        <v>1902</v>
      </c>
      <c r="B58">
        <v>376</v>
      </c>
      <c r="C58" s="26">
        <v>45512</v>
      </c>
      <c r="D58">
        <v>1</v>
      </c>
    </row>
    <row r="59" spans="1:4" x14ac:dyDescent="0.3">
      <c r="A59" s="24" t="s">
        <v>1903</v>
      </c>
      <c r="B59">
        <v>2355</v>
      </c>
      <c r="C59" s="26">
        <v>45443</v>
      </c>
      <c r="D59">
        <v>5</v>
      </c>
    </row>
    <row r="60" spans="1:4" x14ac:dyDescent="0.3">
      <c r="A60" s="24" t="s">
        <v>1904</v>
      </c>
      <c r="B60">
        <v>1530</v>
      </c>
      <c r="C60" s="26">
        <v>45435</v>
      </c>
      <c r="D60">
        <v>4</v>
      </c>
    </row>
    <row r="61" spans="1:4" x14ac:dyDescent="0.3">
      <c r="A61" s="24" t="s">
        <v>1905</v>
      </c>
      <c r="B61">
        <v>1509</v>
      </c>
      <c r="C61" s="26">
        <v>45533</v>
      </c>
      <c r="D61">
        <v>3</v>
      </c>
    </row>
    <row r="62" spans="1:4" x14ac:dyDescent="0.3">
      <c r="A62" s="24" t="s">
        <v>1906</v>
      </c>
      <c r="B62">
        <v>2067</v>
      </c>
      <c r="C62" s="26">
        <v>45598</v>
      </c>
      <c r="D62">
        <v>3</v>
      </c>
    </row>
    <row r="63" spans="1:4" x14ac:dyDescent="0.3">
      <c r="A63" s="24" t="s">
        <v>1907</v>
      </c>
      <c r="B63">
        <v>986</v>
      </c>
      <c r="C63" s="26">
        <v>45476</v>
      </c>
      <c r="D63">
        <v>1</v>
      </c>
    </row>
    <row r="64" spans="1:4" x14ac:dyDescent="0.3">
      <c r="A64" s="24" t="s">
        <v>1908</v>
      </c>
      <c r="B64">
        <v>2430</v>
      </c>
      <c r="C64" s="26">
        <v>45718</v>
      </c>
      <c r="D64">
        <v>5</v>
      </c>
    </row>
    <row r="65" spans="1:4" x14ac:dyDescent="0.3">
      <c r="A65" s="24" t="s">
        <v>1909</v>
      </c>
      <c r="B65">
        <v>646</v>
      </c>
      <c r="C65" s="26">
        <v>45699</v>
      </c>
      <c r="D65">
        <v>2</v>
      </c>
    </row>
    <row r="66" spans="1:4" x14ac:dyDescent="0.3">
      <c r="A66" s="24" t="s">
        <v>1910</v>
      </c>
      <c r="B66">
        <v>284</v>
      </c>
      <c r="C66" s="26">
        <v>45709</v>
      </c>
      <c r="D66">
        <v>1</v>
      </c>
    </row>
    <row r="67" spans="1:4" x14ac:dyDescent="0.3">
      <c r="A67" s="24" t="s">
        <v>1911</v>
      </c>
      <c r="B67">
        <v>1622</v>
      </c>
      <c r="C67" s="26">
        <v>45553</v>
      </c>
      <c r="D67">
        <v>3</v>
      </c>
    </row>
    <row r="68" spans="1:4" x14ac:dyDescent="0.3">
      <c r="A68" s="24" t="s">
        <v>1912</v>
      </c>
      <c r="B68">
        <v>2049</v>
      </c>
      <c r="C68" s="26">
        <v>45596</v>
      </c>
      <c r="D68">
        <v>3</v>
      </c>
    </row>
    <row r="69" spans="1:4" x14ac:dyDescent="0.3">
      <c r="A69" s="24" t="s">
        <v>1913</v>
      </c>
      <c r="B69">
        <v>2131</v>
      </c>
      <c r="C69" s="26">
        <v>45719</v>
      </c>
      <c r="D69">
        <v>5</v>
      </c>
    </row>
    <row r="70" spans="1:4" x14ac:dyDescent="0.3">
      <c r="A70" s="24" t="s">
        <v>1914</v>
      </c>
      <c r="B70">
        <v>2425</v>
      </c>
      <c r="C70" s="26">
        <v>45495</v>
      </c>
      <c r="D70">
        <v>4</v>
      </c>
    </row>
    <row r="71" spans="1:4" x14ac:dyDescent="0.3">
      <c r="A71" s="24" t="s">
        <v>1915</v>
      </c>
      <c r="B71">
        <v>610</v>
      </c>
      <c r="C71" s="26">
        <v>45514</v>
      </c>
      <c r="D71">
        <v>2</v>
      </c>
    </row>
    <row r="72" spans="1:4" x14ac:dyDescent="0.3">
      <c r="A72" s="24" t="s">
        <v>1916</v>
      </c>
      <c r="B72">
        <v>903</v>
      </c>
      <c r="C72" s="26">
        <v>45517</v>
      </c>
      <c r="D72">
        <v>2</v>
      </c>
    </row>
    <row r="73" spans="1:4" x14ac:dyDescent="0.3">
      <c r="A73" s="24" t="s">
        <v>1917</v>
      </c>
      <c r="B73">
        <v>1507</v>
      </c>
      <c r="C73" s="26">
        <v>45679</v>
      </c>
      <c r="D73">
        <v>3</v>
      </c>
    </row>
    <row r="74" spans="1:4" x14ac:dyDescent="0.3">
      <c r="A74" s="24" t="s">
        <v>1918</v>
      </c>
      <c r="B74">
        <v>1607</v>
      </c>
      <c r="C74" s="26">
        <v>45518</v>
      </c>
      <c r="D74">
        <v>2</v>
      </c>
    </row>
    <row r="75" spans="1:4" x14ac:dyDescent="0.3">
      <c r="A75" s="24" t="s">
        <v>1919</v>
      </c>
      <c r="B75">
        <v>2167</v>
      </c>
      <c r="C75" s="26">
        <v>45736</v>
      </c>
      <c r="D75">
        <v>3</v>
      </c>
    </row>
    <row r="76" spans="1:4" x14ac:dyDescent="0.3">
      <c r="A76" s="24" t="s">
        <v>1920</v>
      </c>
      <c r="B76">
        <v>758</v>
      </c>
      <c r="C76" s="26">
        <v>45504</v>
      </c>
      <c r="D76">
        <v>1</v>
      </c>
    </row>
    <row r="77" spans="1:4" x14ac:dyDescent="0.3">
      <c r="A77" s="24" t="s">
        <v>1921</v>
      </c>
      <c r="B77">
        <v>1052</v>
      </c>
      <c r="C77" s="26">
        <v>45605</v>
      </c>
      <c r="D77">
        <v>2</v>
      </c>
    </row>
    <row r="78" spans="1:4" x14ac:dyDescent="0.3">
      <c r="A78" s="24" t="s">
        <v>1922</v>
      </c>
      <c r="B78">
        <v>3155</v>
      </c>
      <c r="C78" s="26">
        <v>45445</v>
      </c>
      <c r="D78">
        <v>5</v>
      </c>
    </row>
    <row r="79" spans="1:4" x14ac:dyDescent="0.3">
      <c r="A79" s="24" t="s">
        <v>1923</v>
      </c>
      <c r="B79">
        <v>1486</v>
      </c>
      <c r="C79" s="26">
        <v>45753</v>
      </c>
      <c r="D79">
        <v>3</v>
      </c>
    </row>
    <row r="80" spans="1:4" x14ac:dyDescent="0.3">
      <c r="A80" s="24" t="s">
        <v>1924</v>
      </c>
      <c r="B80">
        <v>1545</v>
      </c>
      <c r="C80" s="26">
        <v>45526</v>
      </c>
      <c r="D80">
        <v>3</v>
      </c>
    </row>
    <row r="81" spans="1:4" x14ac:dyDescent="0.3">
      <c r="A81" s="24" t="s">
        <v>1925</v>
      </c>
      <c r="B81">
        <v>848</v>
      </c>
      <c r="C81" s="26">
        <v>45669</v>
      </c>
      <c r="D81">
        <v>2</v>
      </c>
    </row>
    <row r="82" spans="1:4" x14ac:dyDescent="0.3">
      <c r="A82" s="24" t="s">
        <v>1926</v>
      </c>
      <c r="B82">
        <v>1953</v>
      </c>
      <c r="C82" s="26">
        <v>45704</v>
      </c>
      <c r="D82">
        <v>4</v>
      </c>
    </row>
    <row r="83" spans="1:4" x14ac:dyDescent="0.3">
      <c r="A83" s="24" t="s">
        <v>1927</v>
      </c>
      <c r="B83">
        <v>912</v>
      </c>
      <c r="C83" s="26">
        <v>45621</v>
      </c>
      <c r="D83">
        <v>2</v>
      </c>
    </row>
    <row r="84" spans="1:4" x14ac:dyDescent="0.3">
      <c r="A84" s="24" t="s">
        <v>1928</v>
      </c>
      <c r="B84">
        <v>2037</v>
      </c>
      <c r="C84" s="26">
        <v>45644</v>
      </c>
      <c r="D84">
        <v>3</v>
      </c>
    </row>
    <row r="85" spans="1:4" x14ac:dyDescent="0.3">
      <c r="A85" s="24" t="s">
        <v>1929</v>
      </c>
      <c r="B85">
        <v>1709</v>
      </c>
      <c r="C85" s="26">
        <v>45494</v>
      </c>
      <c r="D85">
        <v>4</v>
      </c>
    </row>
    <row r="86" spans="1:4" x14ac:dyDescent="0.3">
      <c r="A86" s="24" t="s">
        <v>1930</v>
      </c>
      <c r="B86">
        <v>2222</v>
      </c>
      <c r="C86" s="26">
        <v>45487</v>
      </c>
      <c r="D86">
        <v>4</v>
      </c>
    </row>
    <row r="87" spans="1:4" x14ac:dyDescent="0.3">
      <c r="A87" s="24" t="s">
        <v>1931</v>
      </c>
      <c r="B87">
        <v>3681</v>
      </c>
      <c r="C87" s="26">
        <v>45705</v>
      </c>
      <c r="D87">
        <v>5</v>
      </c>
    </row>
    <row r="88" spans="1:4" x14ac:dyDescent="0.3">
      <c r="A88" s="24" t="s">
        <v>1932</v>
      </c>
      <c r="B88">
        <v>2055</v>
      </c>
      <c r="C88" s="26">
        <v>45790</v>
      </c>
      <c r="D88">
        <v>3</v>
      </c>
    </row>
    <row r="89" spans="1:4" x14ac:dyDescent="0.3">
      <c r="A89" s="24" t="s">
        <v>1933</v>
      </c>
      <c r="B89">
        <v>3077</v>
      </c>
      <c r="C89" s="26">
        <v>45681</v>
      </c>
      <c r="D89">
        <v>5</v>
      </c>
    </row>
    <row r="90" spans="1:4" x14ac:dyDescent="0.3">
      <c r="A90" s="24" t="s">
        <v>1934</v>
      </c>
      <c r="B90">
        <v>1349</v>
      </c>
      <c r="C90" s="26">
        <v>45443</v>
      </c>
      <c r="D90">
        <v>3</v>
      </c>
    </row>
    <row r="91" spans="1:4" x14ac:dyDescent="0.3">
      <c r="A91" s="24" t="s">
        <v>1935</v>
      </c>
      <c r="B91">
        <v>1898</v>
      </c>
      <c r="C91" s="26">
        <v>45525</v>
      </c>
      <c r="D91">
        <v>3</v>
      </c>
    </row>
    <row r="92" spans="1:4" x14ac:dyDescent="0.3">
      <c r="A92" s="24" t="s">
        <v>1936</v>
      </c>
      <c r="B92">
        <v>1141</v>
      </c>
      <c r="C92" s="26">
        <v>45752</v>
      </c>
      <c r="D92">
        <v>2</v>
      </c>
    </row>
    <row r="93" spans="1:4" x14ac:dyDescent="0.3">
      <c r="A93" s="24" t="s">
        <v>1937</v>
      </c>
      <c r="B93">
        <v>1274</v>
      </c>
      <c r="C93" s="26">
        <v>45699</v>
      </c>
      <c r="D93">
        <v>4</v>
      </c>
    </row>
    <row r="94" spans="1:4" x14ac:dyDescent="0.3">
      <c r="A94" s="24" t="s">
        <v>1938</v>
      </c>
      <c r="B94">
        <v>1697</v>
      </c>
      <c r="C94" s="26">
        <v>45685</v>
      </c>
      <c r="D94">
        <v>3</v>
      </c>
    </row>
    <row r="95" spans="1:4" x14ac:dyDescent="0.3">
      <c r="A95" s="24" t="s">
        <v>1939</v>
      </c>
      <c r="B95">
        <v>2890</v>
      </c>
      <c r="C95" s="26">
        <v>45470</v>
      </c>
      <c r="D95">
        <v>5</v>
      </c>
    </row>
    <row r="96" spans="1:4" x14ac:dyDescent="0.3">
      <c r="A96" s="24" t="s">
        <v>1940</v>
      </c>
      <c r="B96">
        <v>970</v>
      </c>
      <c r="C96" s="26">
        <v>45752</v>
      </c>
      <c r="D96">
        <v>1</v>
      </c>
    </row>
    <row r="97" spans="1:4" x14ac:dyDescent="0.3">
      <c r="A97" s="24" t="s">
        <v>1941</v>
      </c>
      <c r="B97">
        <v>1720</v>
      </c>
      <c r="C97" s="26">
        <v>45735</v>
      </c>
      <c r="D97">
        <v>3</v>
      </c>
    </row>
    <row r="98" spans="1:4" x14ac:dyDescent="0.3">
      <c r="A98" s="24" t="s">
        <v>1942</v>
      </c>
      <c r="B98">
        <v>339</v>
      </c>
      <c r="C98" s="26">
        <v>45454</v>
      </c>
      <c r="D98">
        <v>2</v>
      </c>
    </row>
    <row r="99" spans="1:4" x14ac:dyDescent="0.3">
      <c r="A99" s="24" t="s">
        <v>1943</v>
      </c>
      <c r="B99">
        <v>3177</v>
      </c>
      <c r="C99" s="26">
        <v>45468</v>
      </c>
      <c r="D99">
        <v>5</v>
      </c>
    </row>
    <row r="100" spans="1:4" x14ac:dyDescent="0.3">
      <c r="A100" s="24" t="s">
        <v>1944</v>
      </c>
      <c r="B100">
        <v>2967</v>
      </c>
      <c r="C100" s="26">
        <v>45526</v>
      </c>
      <c r="D100">
        <v>4</v>
      </c>
    </row>
    <row r="101" spans="1:4" x14ac:dyDescent="0.3">
      <c r="A101" s="24" t="s">
        <v>1945</v>
      </c>
      <c r="B101">
        <v>2230</v>
      </c>
      <c r="C101" s="26">
        <v>45509</v>
      </c>
      <c r="D101">
        <v>4</v>
      </c>
    </row>
    <row r="102" spans="1:4" x14ac:dyDescent="0.3">
      <c r="A102" s="24" t="s">
        <v>1946</v>
      </c>
      <c r="B102">
        <v>963</v>
      </c>
      <c r="C102" s="26">
        <v>45581</v>
      </c>
      <c r="D102">
        <v>3</v>
      </c>
    </row>
    <row r="103" spans="1:4" x14ac:dyDescent="0.3">
      <c r="A103" s="24" t="s">
        <v>1947</v>
      </c>
      <c r="B103">
        <v>1708</v>
      </c>
      <c r="C103" s="26">
        <v>45627</v>
      </c>
      <c r="D103">
        <v>3</v>
      </c>
    </row>
    <row r="104" spans="1:4" x14ac:dyDescent="0.3">
      <c r="A104" s="24" t="s">
        <v>1948</v>
      </c>
      <c r="B104">
        <v>250</v>
      </c>
      <c r="C104" s="26">
        <v>45723</v>
      </c>
      <c r="D104">
        <v>1</v>
      </c>
    </row>
    <row r="105" spans="1:4" x14ac:dyDescent="0.3">
      <c r="A105" s="24" t="s">
        <v>1949</v>
      </c>
      <c r="B105">
        <v>3293</v>
      </c>
      <c r="C105" s="26">
        <v>45765</v>
      </c>
      <c r="D105">
        <v>4</v>
      </c>
    </row>
    <row r="106" spans="1:4" x14ac:dyDescent="0.3">
      <c r="A106" s="24" t="s">
        <v>1950</v>
      </c>
      <c r="B106">
        <v>1522</v>
      </c>
      <c r="C106" s="26">
        <v>45562</v>
      </c>
      <c r="D106">
        <v>4</v>
      </c>
    </row>
    <row r="107" spans="1:4" x14ac:dyDescent="0.3">
      <c r="A107" s="24" t="s">
        <v>1951</v>
      </c>
      <c r="B107">
        <v>2486</v>
      </c>
      <c r="C107" s="26">
        <v>45533</v>
      </c>
      <c r="D107">
        <v>4</v>
      </c>
    </row>
    <row r="108" spans="1:4" x14ac:dyDescent="0.3">
      <c r="A108" s="24" t="s">
        <v>1952</v>
      </c>
      <c r="B108">
        <v>2173</v>
      </c>
      <c r="C108" s="26">
        <v>45799</v>
      </c>
      <c r="D108">
        <v>4</v>
      </c>
    </row>
    <row r="109" spans="1:4" x14ac:dyDescent="0.3">
      <c r="A109" s="24" t="s">
        <v>1953</v>
      </c>
      <c r="B109">
        <v>1121</v>
      </c>
      <c r="C109" s="26">
        <v>45638</v>
      </c>
      <c r="D109">
        <v>2</v>
      </c>
    </row>
    <row r="110" spans="1:4" x14ac:dyDescent="0.3">
      <c r="A110" s="24" t="s">
        <v>1954</v>
      </c>
      <c r="B110">
        <v>2658</v>
      </c>
      <c r="C110" s="26">
        <v>45490</v>
      </c>
      <c r="D110">
        <v>4</v>
      </c>
    </row>
    <row r="111" spans="1:4" x14ac:dyDescent="0.3">
      <c r="A111" s="24" t="s">
        <v>1955</v>
      </c>
      <c r="B111">
        <v>3052</v>
      </c>
      <c r="C111" s="26">
        <v>45704</v>
      </c>
      <c r="D111">
        <v>5</v>
      </c>
    </row>
    <row r="112" spans="1:4" x14ac:dyDescent="0.3">
      <c r="A112" s="24" t="s">
        <v>1956</v>
      </c>
      <c r="B112">
        <v>1910</v>
      </c>
      <c r="C112" s="26">
        <v>45650</v>
      </c>
      <c r="D112">
        <v>3</v>
      </c>
    </row>
    <row r="113" spans="1:4" x14ac:dyDescent="0.3">
      <c r="A113" s="24" t="s">
        <v>1957</v>
      </c>
      <c r="B113">
        <v>797</v>
      </c>
      <c r="C113" s="26">
        <v>45741</v>
      </c>
      <c r="D113">
        <v>2</v>
      </c>
    </row>
    <row r="114" spans="1:4" x14ac:dyDescent="0.3">
      <c r="A114" s="24" t="s">
        <v>1958</v>
      </c>
      <c r="B114">
        <v>680</v>
      </c>
      <c r="C114" s="26">
        <v>45473</v>
      </c>
      <c r="D114">
        <v>1</v>
      </c>
    </row>
    <row r="115" spans="1:4" x14ac:dyDescent="0.3">
      <c r="A115" s="24" t="s">
        <v>1959</v>
      </c>
      <c r="B115">
        <v>1598</v>
      </c>
      <c r="C115" s="26">
        <v>45653</v>
      </c>
      <c r="D115">
        <v>2</v>
      </c>
    </row>
    <row r="116" spans="1:4" x14ac:dyDescent="0.3">
      <c r="A116" s="24" t="s">
        <v>1960</v>
      </c>
      <c r="B116">
        <v>910</v>
      </c>
      <c r="C116" s="26">
        <v>45659</v>
      </c>
      <c r="D116">
        <v>2</v>
      </c>
    </row>
    <row r="117" spans="1:4" x14ac:dyDescent="0.3">
      <c r="A117" s="24" t="s">
        <v>1961</v>
      </c>
      <c r="B117">
        <v>1384</v>
      </c>
      <c r="C117" s="26">
        <v>45579</v>
      </c>
      <c r="D117">
        <v>4</v>
      </c>
    </row>
    <row r="118" spans="1:4" x14ac:dyDescent="0.3">
      <c r="A118" s="24" t="s">
        <v>1962</v>
      </c>
      <c r="B118">
        <v>1448</v>
      </c>
      <c r="C118" s="26">
        <v>45464</v>
      </c>
      <c r="D118">
        <v>4</v>
      </c>
    </row>
    <row r="119" spans="1:4" x14ac:dyDescent="0.3">
      <c r="A119" s="24" t="s">
        <v>1963</v>
      </c>
      <c r="B119">
        <v>802</v>
      </c>
      <c r="C119" s="26">
        <v>45751</v>
      </c>
      <c r="D119">
        <v>1</v>
      </c>
    </row>
    <row r="120" spans="1:4" x14ac:dyDescent="0.3">
      <c r="A120" s="24" t="s">
        <v>1964</v>
      </c>
      <c r="B120">
        <v>1082</v>
      </c>
      <c r="C120" s="26">
        <v>45434</v>
      </c>
      <c r="D120">
        <v>2</v>
      </c>
    </row>
    <row r="121" spans="1:4" x14ac:dyDescent="0.3">
      <c r="A121" s="24" t="s">
        <v>1965</v>
      </c>
      <c r="B121">
        <v>2381</v>
      </c>
      <c r="C121" s="26">
        <v>45447</v>
      </c>
      <c r="D121">
        <v>4</v>
      </c>
    </row>
    <row r="122" spans="1:4" x14ac:dyDescent="0.3">
      <c r="A122" s="24" t="s">
        <v>1966</v>
      </c>
      <c r="B122">
        <v>1252</v>
      </c>
      <c r="C122" s="26">
        <v>45656</v>
      </c>
      <c r="D122">
        <v>3</v>
      </c>
    </row>
    <row r="123" spans="1:4" x14ac:dyDescent="0.3">
      <c r="A123" s="24" t="s">
        <v>1967</v>
      </c>
      <c r="B123">
        <v>1515</v>
      </c>
      <c r="C123" s="26">
        <v>45718</v>
      </c>
      <c r="D123">
        <v>3</v>
      </c>
    </row>
    <row r="124" spans="1:4" x14ac:dyDescent="0.3">
      <c r="A124" s="24" t="s">
        <v>1968</v>
      </c>
      <c r="B124">
        <v>397</v>
      </c>
      <c r="C124" s="26">
        <v>45661</v>
      </c>
      <c r="D124">
        <v>1</v>
      </c>
    </row>
    <row r="125" spans="1:4" x14ac:dyDescent="0.3">
      <c r="A125" s="24" t="s">
        <v>1969</v>
      </c>
      <c r="B125">
        <v>1336</v>
      </c>
      <c r="C125" s="26">
        <v>45667</v>
      </c>
      <c r="D125">
        <v>3</v>
      </c>
    </row>
    <row r="126" spans="1:4" x14ac:dyDescent="0.3">
      <c r="A126" s="24" t="s">
        <v>1970</v>
      </c>
      <c r="B126">
        <v>2812</v>
      </c>
      <c r="C126" s="26">
        <v>45668</v>
      </c>
      <c r="D126">
        <v>5</v>
      </c>
    </row>
    <row r="127" spans="1:4" x14ac:dyDescent="0.3">
      <c r="A127" s="24" t="s">
        <v>1971</v>
      </c>
      <c r="B127">
        <v>589</v>
      </c>
      <c r="C127" s="26">
        <v>45498</v>
      </c>
      <c r="D127">
        <v>1</v>
      </c>
    </row>
    <row r="128" spans="1:4" x14ac:dyDescent="0.3">
      <c r="A128" s="24" t="s">
        <v>1972</v>
      </c>
      <c r="B128">
        <v>1899</v>
      </c>
      <c r="C128" s="26">
        <v>45445</v>
      </c>
      <c r="D128">
        <v>4</v>
      </c>
    </row>
    <row r="129" spans="1:4" x14ac:dyDescent="0.3">
      <c r="A129" s="24" t="s">
        <v>1973</v>
      </c>
      <c r="B129">
        <v>610</v>
      </c>
      <c r="C129" s="26">
        <v>45637</v>
      </c>
      <c r="D129">
        <v>2</v>
      </c>
    </row>
    <row r="130" spans="1:4" x14ac:dyDescent="0.3">
      <c r="A130" s="24" t="s">
        <v>1974</v>
      </c>
      <c r="B130">
        <v>2592</v>
      </c>
      <c r="C130" s="26">
        <v>45538</v>
      </c>
      <c r="D130">
        <v>5</v>
      </c>
    </row>
    <row r="131" spans="1:4" x14ac:dyDescent="0.3">
      <c r="A131" s="24" t="s">
        <v>1975</v>
      </c>
      <c r="B131">
        <v>740</v>
      </c>
      <c r="C131" s="26">
        <v>45690</v>
      </c>
      <c r="D131">
        <v>2</v>
      </c>
    </row>
    <row r="132" spans="1:4" x14ac:dyDescent="0.3">
      <c r="A132" s="24" t="s">
        <v>1976</v>
      </c>
      <c r="B132">
        <v>1633</v>
      </c>
      <c r="C132" s="26">
        <v>45465</v>
      </c>
      <c r="D132">
        <v>2</v>
      </c>
    </row>
    <row r="133" spans="1:4" x14ac:dyDescent="0.3">
      <c r="A133" s="24" t="s">
        <v>1977</v>
      </c>
      <c r="B133">
        <v>2830</v>
      </c>
      <c r="C133" s="26">
        <v>45442</v>
      </c>
      <c r="D133">
        <v>5</v>
      </c>
    </row>
    <row r="134" spans="1:4" x14ac:dyDescent="0.3">
      <c r="A134" s="24" t="s">
        <v>1978</v>
      </c>
      <c r="B134">
        <v>2506</v>
      </c>
      <c r="C134" s="26">
        <v>45439</v>
      </c>
      <c r="D134">
        <v>4</v>
      </c>
    </row>
    <row r="135" spans="1:4" x14ac:dyDescent="0.3">
      <c r="A135" s="24" t="s">
        <v>1979</v>
      </c>
      <c r="B135">
        <v>1827</v>
      </c>
      <c r="C135" s="26">
        <v>45614</v>
      </c>
      <c r="D135">
        <v>3</v>
      </c>
    </row>
    <row r="136" spans="1:4" x14ac:dyDescent="0.3">
      <c r="A136" s="24" t="s">
        <v>1980</v>
      </c>
      <c r="B136">
        <v>1921</v>
      </c>
      <c r="C136" s="26">
        <v>45605</v>
      </c>
      <c r="D136">
        <v>5</v>
      </c>
    </row>
    <row r="137" spans="1:4" x14ac:dyDescent="0.3">
      <c r="A137" s="24" t="s">
        <v>1981</v>
      </c>
      <c r="B137">
        <v>1234</v>
      </c>
      <c r="C137" s="26">
        <v>45744</v>
      </c>
      <c r="D137">
        <v>2</v>
      </c>
    </row>
    <row r="138" spans="1:4" x14ac:dyDescent="0.3">
      <c r="A138" s="24" t="s">
        <v>1982</v>
      </c>
      <c r="B138">
        <v>2313</v>
      </c>
      <c r="C138" s="26">
        <v>45687</v>
      </c>
      <c r="D138">
        <v>5</v>
      </c>
    </row>
    <row r="139" spans="1:4" x14ac:dyDescent="0.3">
      <c r="A139" s="24" t="s">
        <v>1983</v>
      </c>
      <c r="B139">
        <v>1546</v>
      </c>
      <c r="C139" s="26">
        <v>45464</v>
      </c>
      <c r="D139">
        <v>3</v>
      </c>
    </row>
    <row r="140" spans="1:4" x14ac:dyDescent="0.3">
      <c r="A140" s="24" t="s">
        <v>1984</v>
      </c>
      <c r="B140">
        <v>1025</v>
      </c>
      <c r="C140" s="26">
        <v>45582</v>
      </c>
      <c r="D140">
        <v>2</v>
      </c>
    </row>
    <row r="141" spans="1:4" x14ac:dyDescent="0.3">
      <c r="A141" s="24" t="s">
        <v>1985</v>
      </c>
      <c r="B141">
        <v>1457</v>
      </c>
      <c r="C141" s="26">
        <v>45497</v>
      </c>
      <c r="D141">
        <v>2</v>
      </c>
    </row>
    <row r="142" spans="1:4" x14ac:dyDescent="0.3">
      <c r="A142" s="24" t="s">
        <v>1986</v>
      </c>
      <c r="B142">
        <v>1304</v>
      </c>
      <c r="C142" s="26">
        <v>45685</v>
      </c>
      <c r="D142">
        <v>2</v>
      </c>
    </row>
    <row r="143" spans="1:4" x14ac:dyDescent="0.3">
      <c r="A143" s="24" t="s">
        <v>1987</v>
      </c>
      <c r="B143">
        <v>2085</v>
      </c>
      <c r="C143" s="26">
        <v>45529</v>
      </c>
      <c r="D143">
        <v>5</v>
      </c>
    </row>
    <row r="144" spans="1:4" x14ac:dyDescent="0.3">
      <c r="A144" s="24" t="s">
        <v>1988</v>
      </c>
      <c r="B144">
        <v>1591</v>
      </c>
      <c r="C144" s="26">
        <v>45527</v>
      </c>
      <c r="D144">
        <v>3</v>
      </c>
    </row>
    <row r="145" spans="1:4" x14ac:dyDescent="0.3">
      <c r="A145" s="24" t="s">
        <v>1989</v>
      </c>
      <c r="B145">
        <v>1488</v>
      </c>
      <c r="C145" s="26">
        <v>45795</v>
      </c>
      <c r="D145">
        <v>2</v>
      </c>
    </row>
    <row r="146" spans="1:4" x14ac:dyDescent="0.3">
      <c r="A146" s="24" t="s">
        <v>1990</v>
      </c>
      <c r="B146">
        <v>1226</v>
      </c>
      <c r="C146" s="26">
        <v>45639</v>
      </c>
      <c r="D146">
        <v>3</v>
      </c>
    </row>
    <row r="147" spans="1:4" x14ac:dyDescent="0.3">
      <c r="A147" s="24" t="s">
        <v>1991</v>
      </c>
      <c r="B147">
        <v>500</v>
      </c>
      <c r="C147" s="26">
        <v>45749</v>
      </c>
      <c r="D147">
        <v>1</v>
      </c>
    </row>
    <row r="148" spans="1:4" x14ac:dyDescent="0.3">
      <c r="A148" s="24" t="s">
        <v>1992</v>
      </c>
      <c r="B148">
        <v>545</v>
      </c>
      <c r="C148" s="26">
        <v>45518</v>
      </c>
      <c r="D148">
        <v>1</v>
      </c>
    </row>
    <row r="149" spans="1:4" x14ac:dyDescent="0.3">
      <c r="A149" s="24" t="s">
        <v>1993</v>
      </c>
      <c r="B149">
        <v>854</v>
      </c>
      <c r="C149" s="26">
        <v>45497</v>
      </c>
      <c r="D149">
        <v>1</v>
      </c>
    </row>
    <row r="150" spans="1:4" x14ac:dyDescent="0.3">
      <c r="A150" s="24" t="s">
        <v>1994</v>
      </c>
      <c r="B150">
        <v>348</v>
      </c>
      <c r="C150" s="26">
        <v>45705</v>
      </c>
      <c r="D150">
        <v>1</v>
      </c>
    </row>
    <row r="151" spans="1:4" x14ac:dyDescent="0.3">
      <c r="A151" s="24" t="s">
        <v>1995</v>
      </c>
      <c r="B151">
        <v>2032</v>
      </c>
      <c r="C151" s="26">
        <v>45658</v>
      </c>
      <c r="D151">
        <v>3</v>
      </c>
    </row>
    <row r="152" spans="1:4" x14ac:dyDescent="0.3">
      <c r="A152" s="24" t="s">
        <v>1996</v>
      </c>
      <c r="B152">
        <v>1789</v>
      </c>
      <c r="C152" s="26">
        <v>45488</v>
      </c>
      <c r="D152">
        <v>3</v>
      </c>
    </row>
    <row r="153" spans="1:4" x14ac:dyDescent="0.3">
      <c r="A153" s="24" t="s">
        <v>1997</v>
      </c>
      <c r="B153">
        <v>319</v>
      </c>
      <c r="C153" s="26">
        <v>45552</v>
      </c>
      <c r="D153">
        <v>1</v>
      </c>
    </row>
    <row r="154" spans="1:4" x14ac:dyDescent="0.3">
      <c r="A154" s="24" t="s">
        <v>1998</v>
      </c>
      <c r="B154">
        <v>591</v>
      </c>
      <c r="C154" s="26">
        <v>45631</v>
      </c>
      <c r="D154">
        <v>2</v>
      </c>
    </row>
    <row r="155" spans="1:4" x14ac:dyDescent="0.3">
      <c r="A155" s="24" t="s">
        <v>1999</v>
      </c>
      <c r="B155">
        <v>458</v>
      </c>
      <c r="C155" s="26">
        <v>45675</v>
      </c>
      <c r="D155">
        <v>1</v>
      </c>
    </row>
    <row r="156" spans="1:4" x14ac:dyDescent="0.3">
      <c r="A156" s="24" t="s">
        <v>2000</v>
      </c>
      <c r="B156">
        <v>1651</v>
      </c>
      <c r="C156" s="26">
        <v>45747</v>
      </c>
      <c r="D156">
        <v>2</v>
      </c>
    </row>
    <row r="157" spans="1:4" x14ac:dyDescent="0.3">
      <c r="A157" s="24" t="s">
        <v>2001</v>
      </c>
      <c r="B157">
        <v>964</v>
      </c>
      <c r="C157" s="26">
        <v>45439</v>
      </c>
      <c r="D157">
        <v>2</v>
      </c>
    </row>
    <row r="158" spans="1:4" x14ac:dyDescent="0.3">
      <c r="A158" s="24" t="s">
        <v>2002</v>
      </c>
      <c r="B158">
        <v>3729</v>
      </c>
      <c r="C158" s="26">
        <v>45575</v>
      </c>
      <c r="D158">
        <v>5</v>
      </c>
    </row>
    <row r="159" spans="1:4" x14ac:dyDescent="0.3">
      <c r="A159" s="24" t="s">
        <v>2003</v>
      </c>
      <c r="B159">
        <v>2664</v>
      </c>
      <c r="C159" s="26">
        <v>45563</v>
      </c>
      <c r="D159">
        <v>5</v>
      </c>
    </row>
    <row r="160" spans="1:4" x14ac:dyDescent="0.3">
      <c r="A160" s="24" t="s">
        <v>2004</v>
      </c>
      <c r="B160">
        <v>1466</v>
      </c>
      <c r="C160" s="26">
        <v>45448</v>
      </c>
      <c r="D160">
        <v>3</v>
      </c>
    </row>
    <row r="161" spans="1:4" x14ac:dyDescent="0.3">
      <c r="A161" s="24" t="s">
        <v>2005</v>
      </c>
      <c r="B161">
        <v>635</v>
      </c>
      <c r="C161" s="26">
        <v>45444</v>
      </c>
      <c r="D161">
        <v>1</v>
      </c>
    </row>
    <row r="162" spans="1:4" x14ac:dyDescent="0.3">
      <c r="A162" s="24" t="s">
        <v>2006</v>
      </c>
      <c r="B162">
        <v>1845</v>
      </c>
      <c r="C162" s="26">
        <v>45497</v>
      </c>
      <c r="D162">
        <v>4</v>
      </c>
    </row>
    <row r="163" spans="1:4" x14ac:dyDescent="0.3">
      <c r="A163" s="24" t="s">
        <v>2007</v>
      </c>
      <c r="B163">
        <v>504</v>
      </c>
      <c r="C163" s="26">
        <v>45539</v>
      </c>
      <c r="D163">
        <v>1</v>
      </c>
    </row>
    <row r="164" spans="1:4" x14ac:dyDescent="0.3">
      <c r="A164" s="24" t="s">
        <v>2008</v>
      </c>
      <c r="B164">
        <v>1609</v>
      </c>
      <c r="C164" s="26">
        <v>45749</v>
      </c>
      <c r="D164">
        <v>2</v>
      </c>
    </row>
    <row r="165" spans="1:4" x14ac:dyDescent="0.3">
      <c r="A165" s="24" t="s">
        <v>2009</v>
      </c>
      <c r="B165">
        <v>926</v>
      </c>
      <c r="C165" s="26">
        <v>45694</v>
      </c>
      <c r="D165">
        <v>1</v>
      </c>
    </row>
    <row r="166" spans="1:4" x14ac:dyDescent="0.3">
      <c r="A166" s="24" t="s">
        <v>2010</v>
      </c>
      <c r="B166">
        <v>2571</v>
      </c>
      <c r="C166" s="26">
        <v>45586</v>
      </c>
      <c r="D166">
        <v>5</v>
      </c>
    </row>
    <row r="167" spans="1:4" x14ac:dyDescent="0.3">
      <c r="A167" s="24" t="s">
        <v>2011</v>
      </c>
      <c r="B167">
        <v>1704</v>
      </c>
      <c r="C167" s="26">
        <v>45564</v>
      </c>
      <c r="D167">
        <v>5</v>
      </c>
    </row>
    <row r="168" spans="1:4" x14ac:dyDescent="0.3">
      <c r="A168" s="24" t="s">
        <v>2012</v>
      </c>
      <c r="B168">
        <v>528</v>
      </c>
      <c r="C168" s="26">
        <v>45737</v>
      </c>
      <c r="D168">
        <v>2</v>
      </c>
    </row>
    <row r="169" spans="1:4" x14ac:dyDescent="0.3">
      <c r="A169" s="24" t="s">
        <v>2013</v>
      </c>
      <c r="B169">
        <v>1226</v>
      </c>
      <c r="C169" s="26">
        <v>45654</v>
      </c>
      <c r="D169">
        <v>3</v>
      </c>
    </row>
    <row r="170" spans="1:4" x14ac:dyDescent="0.3">
      <c r="A170" s="24" t="s">
        <v>2014</v>
      </c>
      <c r="B170">
        <v>2218</v>
      </c>
      <c r="C170" s="26">
        <v>45511</v>
      </c>
      <c r="D170">
        <v>4</v>
      </c>
    </row>
    <row r="171" spans="1:4" x14ac:dyDescent="0.3">
      <c r="A171" s="24" t="s">
        <v>2015</v>
      </c>
      <c r="B171">
        <v>723</v>
      </c>
      <c r="C171" s="26">
        <v>45712</v>
      </c>
      <c r="D171">
        <v>1</v>
      </c>
    </row>
    <row r="172" spans="1:4" x14ac:dyDescent="0.3">
      <c r="A172" s="24" t="s">
        <v>2016</v>
      </c>
      <c r="B172">
        <v>3317</v>
      </c>
      <c r="C172" s="26">
        <v>45569</v>
      </c>
      <c r="D172">
        <v>5</v>
      </c>
    </row>
    <row r="173" spans="1:4" x14ac:dyDescent="0.3">
      <c r="A173" s="24" t="s">
        <v>2017</v>
      </c>
      <c r="B173">
        <v>482</v>
      </c>
      <c r="C173" s="26">
        <v>45514</v>
      </c>
      <c r="D173">
        <v>1</v>
      </c>
    </row>
    <row r="174" spans="1:4" x14ac:dyDescent="0.3">
      <c r="A174" s="24" t="s">
        <v>2018</v>
      </c>
      <c r="B174">
        <v>1245</v>
      </c>
      <c r="C174" s="26">
        <v>45705</v>
      </c>
      <c r="D174">
        <v>3</v>
      </c>
    </row>
    <row r="175" spans="1:4" x14ac:dyDescent="0.3">
      <c r="A175" s="24" t="s">
        <v>2019</v>
      </c>
      <c r="B175">
        <v>2046</v>
      </c>
      <c r="C175" s="26">
        <v>45633</v>
      </c>
      <c r="D175">
        <v>4</v>
      </c>
    </row>
    <row r="176" spans="1:4" x14ac:dyDescent="0.3">
      <c r="A176" s="24" t="s">
        <v>2020</v>
      </c>
      <c r="B176">
        <v>1561</v>
      </c>
      <c r="C176" s="26">
        <v>45779</v>
      </c>
      <c r="D176">
        <v>4</v>
      </c>
    </row>
    <row r="177" spans="1:4" x14ac:dyDescent="0.3">
      <c r="A177" s="24" t="s">
        <v>2021</v>
      </c>
      <c r="B177">
        <v>1641</v>
      </c>
      <c r="C177" s="26">
        <v>45461</v>
      </c>
      <c r="D177">
        <v>2</v>
      </c>
    </row>
    <row r="178" spans="1:4" x14ac:dyDescent="0.3">
      <c r="A178" s="24" t="s">
        <v>2022</v>
      </c>
      <c r="B178">
        <v>2171</v>
      </c>
      <c r="C178" s="26">
        <v>45447</v>
      </c>
      <c r="D178">
        <v>5</v>
      </c>
    </row>
    <row r="179" spans="1:4" x14ac:dyDescent="0.3">
      <c r="A179" s="24" t="s">
        <v>2023</v>
      </c>
      <c r="B179">
        <v>1555</v>
      </c>
      <c r="C179" s="26">
        <v>45439</v>
      </c>
      <c r="D179">
        <v>4</v>
      </c>
    </row>
    <row r="180" spans="1:4" x14ac:dyDescent="0.3">
      <c r="A180" s="24" t="s">
        <v>2024</v>
      </c>
      <c r="B180">
        <v>929</v>
      </c>
      <c r="C180" s="26">
        <v>45535</v>
      </c>
      <c r="D180">
        <v>1</v>
      </c>
    </row>
    <row r="181" spans="1:4" x14ac:dyDescent="0.3">
      <c r="A181" s="24" t="s">
        <v>2025</v>
      </c>
      <c r="B181">
        <v>2433</v>
      </c>
      <c r="C181" s="26">
        <v>45799</v>
      </c>
      <c r="D181">
        <v>5</v>
      </c>
    </row>
    <row r="182" spans="1:4" x14ac:dyDescent="0.3">
      <c r="A182" s="24" t="s">
        <v>2026</v>
      </c>
      <c r="B182">
        <v>2539</v>
      </c>
      <c r="C182" s="26">
        <v>45691</v>
      </c>
      <c r="D182">
        <v>5</v>
      </c>
    </row>
    <row r="183" spans="1:4" x14ac:dyDescent="0.3">
      <c r="A183" s="24" t="s">
        <v>2027</v>
      </c>
      <c r="B183">
        <v>2058</v>
      </c>
      <c r="C183" s="26">
        <v>45699</v>
      </c>
      <c r="D183">
        <v>4</v>
      </c>
    </row>
    <row r="184" spans="1:4" x14ac:dyDescent="0.3">
      <c r="A184" s="24" t="s">
        <v>2028</v>
      </c>
      <c r="B184">
        <v>2850</v>
      </c>
      <c r="C184" s="26">
        <v>45492</v>
      </c>
      <c r="D184">
        <v>5</v>
      </c>
    </row>
    <row r="185" spans="1:4" x14ac:dyDescent="0.3">
      <c r="A185" s="24" t="s">
        <v>2029</v>
      </c>
      <c r="B185">
        <v>1582</v>
      </c>
      <c r="C185" s="26">
        <v>45724</v>
      </c>
      <c r="D185">
        <v>4</v>
      </c>
    </row>
    <row r="186" spans="1:4" x14ac:dyDescent="0.3">
      <c r="A186" s="24" t="s">
        <v>2030</v>
      </c>
      <c r="B186">
        <v>1014</v>
      </c>
      <c r="C186" s="26">
        <v>45685</v>
      </c>
      <c r="D186">
        <v>2</v>
      </c>
    </row>
    <row r="187" spans="1:4" x14ac:dyDescent="0.3">
      <c r="A187" s="24" t="s">
        <v>2031</v>
      </c>
      <c r="B187">
        <v>1858</v>
      </c>
      <c r="C187" s="26">
        <v>45754</v>
      </c>
      <c r="D187">
        <v>2</v>
      </c>
    </row>
    <row r="188" spans="1:4" x14ac:dyDescent="0.3">
      <c r="A188" s="24" t="s">
        <v>2032</v>
      </c>
      <c r="B188">
        <v>1782</v>
      </c>
      <c r="C188" s="26">
        <v>45588</v>
      </c>
      <c r="D188">
        <v>3</v>
      </c>
    </row>
    <row r="189" spans="1:4" x14ac:dyDescent="0.3">
      <c r="A189" s="24" t="s">
        <v>2033</v>
      </c>
      <c r="B189">
        <v>2450</v>
      </c>
      <c r="C189" s="26">
        <v>45514</v>
      </c>
      <c r="D189">
        <v>4</v>
      </c>
    </row>
    <row r="190" spans="1:4" x14ac:dyDescent="0.3">
      <c r="A190" s="24" t="s">
        <v>2034</v>
      </c>
      <c r="B190">
        <v>688</v>
      </c>
      <c r="C190" s="26">
        <v>45565</v>
      </c>
      <c r="D190">
        <v>1</v>
      </c>
    </row>
    <row r="191" spans="1:4" x14ac:dyDescent="0.3">
      <c r="A191" s="24" t="s">
        <v>2035</v>
      </c>
      <c r="B191">
        <v>1795</v>
      </c>
      <c r="C191" s="26">
        <v>45489</v>
      </c>
      <c r="D191">
        <v>2</v>
      </c>
    </row>
    <row r="192" spans="1:4" x14ac:dyDescent="0.3">
      <c r="A192" s="24" t="s">
        <v>2036</v>
      </c>
      <c r="B192">
        <v>1041</v>
      </c>
      <c r="C192" s="26">
        <v>45633</v>
      </c>
      <c r="D192">
        <v>2</v>
      </c>
    </row>
    <row r="193" spans="1:4" x14ac:dyDescent="0.3">
      <c r="A193" s="24" t="s">
        <v>2037</v>
      </c>
      <c r="B193">
        <v>1406</v>
      </c>
      <c r="C193" s="26">
        <v>45633</v>
      </c>
      <c r="D193">
        <v>3</v>
      </c>
    </row>
    <row r="194" spans="1:4" x14ac:dyDescent="0.3">
      <c r="A194" s="24" t="s">
        <v>2038</v>
      </c>
      <c r="B194">
        <v>281</v>
      </c>
      <c r="C194" s="26">
        <v>45461</v>
      </c>
      <c r="D194">
        <v>1</v>
      </c>
    </row>
    <row r="195" spans="1:4" x14ac:dyDescent="0.3">
      <c r="A195" s="24" t="s">
        <v>2039</v>
      </c>
      <c r="B195">
        <v>1802</v>
      </c>
      <c r="C195" s="26">
        <v>45584</v>
      </c>
      <c r="D195">
        <v>3</v>
      </c>
    </row>
    <row r="196" spans="1:4" x14ac:dyDescent="0.3">
      <c r="A196" s="24" t="s">
        <v>2040</v>
      </c>
      <c r="B196">
        <v>3415</v>
      </c>
      <c r="C196" s="26">
        <v>45735</v>
      </c>
      <c r="D196">
        <v>5</v>
      </c>
    </row>
    <row r="197" spans="1:4" x14ac:dyDescent="0.3">
      <c r="A197" s="24" t="s">
        <v>2041</v>
      </c>
      <c r="B197">
        <v>1161</v>
      </c>
      <c r="C197" s="26">
        <v>45561</v>
      </c>
      <c r="D197">
        <v>4</v>
      </c>
    </row>
    <row r="198" spans="1:4" x14ac:dyDescent="0.3">
      <c r="A198" s="24" t="s">
        <v>2042</v>
      </c>
      <c r="B198">
        <v>225</v>
      </c>
      <c r="C198" s="26">
        <v>45498</v>
      </c>
      <c r="D198">
        <v>1</v>
      </c>
    </row>
    <row r="199" spans="1:4" x14ac:dyDescent="0.3">
      <c r="A199" s="24" t="s">
        <v>2043</v>
      </c>
      <c r="B199">
        <v>2309</v>
      </c>
      <c r="C199" s="26">
        <v>45530</v>
      </c>
      <c r="D199">
        <v>4</v>
      </c>
    </row>
    <row r="200" spans="1:4" x14ac:dyDescent="0.3">
      <c r="A200" s="24" t="s">
        <v>2044</v>
      </c>
      <c r="B200">
        <v>2388</v>
      </c>
      <c r="C200" s="26">
        <v>45469</v>
      </c>
      <c r="D200">
        <v>5</v>
      </c>
    </row>
    <row r="201" spans="1:4" x14ac:dyDescent="0.3">
      <c r="A201" s="24" t="s">
        <v>2045</v>
      </c>
      <c r="B201">
        <v>3130</v>
      </c>
      <c r="C201" s="26">
        <v>45536</v>
      </c>
      <c r="D201">
        <v>5</v>
      </c>
    </row>
    <row r="202" spans="1:4" x14ac:dyDescent="0.3">
      <c r="A202" s="24" t="s">
        <v>2046</v>
      </c>
      <c r="B202">
        <v>1156</v>
      </c>
      <c r="C202" s="26">
        <v>45782</v>
      </c>
      <c r="D202">
        <v>3</v>
      </c>
    </row>
    <row r="203" spans="1:4" x14ac:dyDescent="0.3">
      <c r="A203" s="24" t="s">
        <v>2047</v>
      </c>
      <c r="B203">
        <v>3246</v>
      </c>
      <c r="C203" s="26">
        <v>45454</v>
      </c>
      <c r="D203">
        <v>5</v>
      </c>
    </row>
    <row r="204" spans="1:4" x14ac:dyDescent="0.3">
      <c r="A204" s="24" t="s">
        <v>2055</v>
      </c>
      <c r="B204">
        <v>3088</v>
      </c>
      <c r="C204" s="26">
        <v>45569</v>
      </c>
      <c r="D204">
        <v>5</v>
      </c>
    </row>
    <row r="205" spans="1:4" x14ac:dyDescent="0.3">
      <c r="A205" s="24" t="s">
        <v>2056</v>
      </c>
      <c r="B205">
        <v>1204</v>
      </c>
      <c r="C205" s="26">
        <v>45673</v>
      </c>
      <c r="D205">
        <v>4</v>
      </c>
    </row>
    <row r="206" spans="1:4" x14ac:dyDescent="0.3">
      <c r="A206" s="24" t="s">
        <v>2057</v>
      </c>
      <c r="B206">
        <v>2105</v>
      </c>
      <c r="C206" s="26">
        <v>45481</v>
      </c>
      <c r="D206">
        <v>4</v>
      </c>
    </row>
    <row r="207" spans="1:4" x14ac:dyDescent="0.3">
      <c r="A207" s="24" t="s">
        <v>2058</v>
      </c>
      <c r="B207">
        <v>3556</v>
      </c>
      <c r="C207" s="26">
        <v>45796</v>
      </c>
      <c r="D207">
        <v>5</v>
      </c>
    </row>
    <row r="208" spans="1:4" x14ac:dyDescent="0.3">
      <c r="A208" s="24" t="s">
        <v>2059</v>
      </c>
      <c r="B208">
        <v>1308</v>
      </c>
      <c r="C208" s="26">
        <v>45522</v>
      </c>
      <c r="D208">
        <v>4</v>
      </c>
    </row>
    <row r="209" spans="1:4" x14ac:dyDescent="0.3">
      <c r="A209" s="24" t="s">
        <v>2060</v>
      </c>
      <c r="B209">
        <v>2202</v>
      </c>
      <c r="C209" s="26">
        <v>45506</v>
      </c>
      <c r="D209">
        <v>3</v>
      </c>
    </row>
    <row r="210" spans="1:4" x14ac:dyDescent="0.3">
      <c r="A210" s="24" t="s">
        <v>2061</v>
      </c>
      <c r="B210">
        <v>365</v>
      </c>
      <c r="C210" s="26">
        <v>45729</v>
      </c>
      <c r="D210">
        <v>1</v>
      </c>
    </row>
    <row r="211" spans="1:4" x14ac:dyDescent="0.3">
      <c r="A211" s="24" t="s">
        <v>2062</v>
      </c>
      <c r="B211">
        <v>1906</v>
      </c>
      <c r="C211" s="26">
        <v>45780</v>
      </c>
      <c r="D211">
        <v>4</v>
      </c>
    </row>
    <row r="212" spans="1:4" x14ac:dyDescent="0.3">
      <c r="A212" s="24" t="s">
        <v>2063</v>
      </c>
      <c r="B212">
        <v>489</v>
      </c>
      <c r="C212" s="26">
        <v>45536</v>
      </c>
      <c r="D212">
        <v>1</v>
      </c>
    </row>
    <row r="213" spans="1:4" x14ac:dyDescent="0.3">
      <c r="A213" s="24" t="s">
        <v>2064</v>
      </c>
      <c r="B213">
        <v>177</v>
      </c>
      <c r="C213" s="26">
        <v>45473</v>
      </c>
      <c r="D213">
        <v>1</v>
      </c>
    </row>
    <row r="214" spans="1:4" x14ac:dyDescent="0.3">
      <c r="A214" s="24" t="s">
        <v>2065</v>
      </c>
      <c r="B214">
        <v>582</v>
      </c>
      <c r="C214" s="26">
        <v>45612</v>
      </c>
      <c r="D214">
        <v>1</v>
      </c>
    </row>
    <row r="215" spans="1:4" x14ac:dyDescent="0.3">
      <c r="A215" s="24" t="s">
        <v>2066</v>
      </c>
      <c r="B215">
        <v>753</v>
      </c>
      <c r="C215" s="26">
        <v>45667</v>
      </c>
      <c r="D215">
        <v>1</v>
      </c>
    </row>
    <row r="216" spans="1:4" x14ac:dyDescent="0.3">
      <c r="A216" s="24" t="s">
        <v>2067</v>
      </c>
      <c r="B216">
        <v>3015</v>
      </c>
      <c r="C216" s="26">
        <v>45576</v>
      </c>
      <c r="D216">
        <v>4</v>
      </c>
    </row>
    <row r="217" spans="1:4" x14ac:dyDescent="0.3">
      <c r="A217" s="24" t="s">
        <v>2068</v>
      </c>
      <c r="B217">
        <v>1477</v>
      </c>
      <c r="C217" s="26">
        <v>45747</v>
      </c>
      <c r="D217">
        <v>2</v>
      </c>
    </row>
    <row r="218" spans="1:4" x14ac:dyDescent="0.3">
      <c r="A218" s="24" t="s">
        <v>2069</v>
      </c>
      <c r="B218">
        <v>130</v>
      </c>
      <c r="C218" s="26">
        <v>45628</v>
      </c>
      <c r="D218">
        <v>1</v>
      </c>
    </row>
    <row r="219" spans="1:4" x14ac:dyDescent="0.3">
      <c r="A219" s="24" t="s">
        <v>2070</v>
      </c>
      <c r="B219">
        <v>2331</v>
      </c>
      <c r="C219" s="26">
        <v>45558</v>
      </c>
      <c r="D219">
        <v>3</v>
      </c>
    </row>
    <row r="220" spans="1:4" x14ac:dyDescent="0.3">
      <c r="A220" s="24" t="s">
        <v>2071</v>
      </c>
      <c r="B220">
        <v>1281</v>
      </c>
      <c r="C220" s="26">
        <v>45701</v>
      </c>
      <c r="D220">
        <v>2</v>
      </c>
    </row>
    <row r="221" spans="1:4" x14ac:dyDescent="0.3">
      <c r="A221" s="24" t="s">
        <v>2072</v>
      </c>
      <c r="B221">
        <v>1298</v>
      </c>
      <c r="C221" s="26">
        <v>45577</v>
      </c>
      <c r="D221">
        <v>2</v>
      </c>
    </row>
    <row r="222" spans="1:4" x14ac:dyDescent="0.3">
      <c r="A222" s="24" t="s">
        <v>2073</v>
      </c>
      <c r="B222">
        <v>1427</v>
      </c>
      <c r="C222" s="26">
        <v>45537</v>
      </c>
      <c r="D222">
        <v>4</v>
      </c>
    </row>
    <row r="223" spans="1:4" x14ac:dyDescent="0.3">
      <c r="A223" s="24" t="s">
        <v>2074</v>
      </c>
      <c r="B223">
        <v>1745</v>
      </c>
      <c r="C223" s="26">
        <v>45653</v>
      </c>
      <c r="D223">
        <v>4</v>
      </c>
    </row>
    <row r="224" spans="1:4" x14ac:dyDescent="0.3">
      <c r="A224" s="24" t="s">
        <v>2075</v>
      </c>
      <c r="B224">
        <v>2176</v>
      </c>
      <c r="C224" s="26">
        <v>45538</v>
      </c>
      <c r="D224">
        <v>4</v>
      </c>
    </row>
    <row r="225" spans="1:4" x14ac:dyDescent="0.3">
      <c r="A225" s="24" t="s">
        <v>2076</v>
      </c>
      <c r="B225">
        <v>638</v>
      </c>
      <c r="C225" s="26">
        <v>45590</v>
      </c>
      <c r="D225">
        <v>2</v>
      </c>
    </row>
    <row r="226" spans="1:4" x14ac:dyDescent="0.3">
      <c r="A226" s="24" t="s">
        <v>2077</v>
      </c>
      <c r="B226">
        <v>2178</v>
      </c>
      <c r="C226" s="26">
        <v>45499</v>
      </c>
      <c r="D226">
        <v>5</v>
      </c>
    </row>
    <row r="227" spans="1:4" x14ac:dyDescent="0.3">
      <c r="A227" s="24" t="s">
        <v>2078</v>
      </c>
      <c r="B227">
        <v>2329</v>
      </c>
      <c r="C227" s="26">
        <v>45690</v>
      </c>
      <c r="D227">
        <v>5</v>
      </c>
    </row>
    <row r="228" spans="1:4" x14ac:dyDescent="0.3">
      <c r="A228" s="24" t="s">
        <v>2079</v>
      </c>
      <c r="B228">
        <v>268</v>
      </c>
      <c r="C228" s="26">
        <v>45717</v>
      </c>
      <c r="D228">
        <v>1</v>
      </c>
    </row>
    <row r="229" spans="1:4" x14ac:dyDescent="0.3">
      <c r="A229" s="24" t="s">
        <v>2080</v>
      </c>
      <c r="B229">
        <v>788</v>
      </c>
      <c r="C229" s="26">
        <v>45610</v>
      </c>
      <c r="D229">
        <v>2</v>
      </c>
    </row>
    <row r="230" spans="1:4" x14ac:dyDescent="0.3">
      <c r="A230" s="24" t="s">
        <v>2081</v>
      </c>
      <c r="B230">
        <v>1203</v>
      </c>
      <c r="C230" s="26">
        <v>45793</v>
      </c>
      <c r="D230">
        <v>2</v>
      </c>
    </row>
    <row r="231" spans="1:4" x14ac:dyDescent="0.3">
      <c r="A231" s="24" t="s">
        <v>2082</v>
      </c>
      <c r="B231">
        <v>2613</v>
      </c>
      <c r="C231" s="26">
        <v>45798</v>
      </c>
      <c r="D231">
        <v>5</v>
      </c>
    </row>
    <row r="232" spans="1:4" x14ac:dyDescent="0.3">
      <c r="A232" s="24" t="s">
        <v>2083</v>
      </c>
      <c r="B232">
        <v>3124</v>
      </c>
      <c r="C232" s="26">
        <v>45448</v>
      </c>
      <c r="D232">
        <v>5</v>
      </c>
    </row>
    <row r="233" spans="1:4" x14ac:dyDescent="0.3">
      <c r="A233" s="24" t="s">
        <v>2084</v>
      </c>
      <c r="B233">
        <v>2688</v>
      </c>
      <c r="C233" s="26">
        <v>45701</v>
      </c>
      <c r="D233">
        <v>3</v>
      </c>
    </row>
    <row r="234" spans="1:4" x14ac:dyDescent="0.3">
      <c r="A234" s="24" t="s">
        <v>2085</v>
      </c>
      <c r="B234">
        <v>875</v>
      </c>
      <c r="C234" s="26">
        <v>45718</v>
      </c>
      <c r="D234">
        <v>2</v>
      </c>
    </row>
    <row r="235" spans="1:4" x14ac:dyDescent="0.3">
      <c r="A235" s="24" t="s">
        <v>2086</v>
      </c>
      <c r="B235">
        <v>1723</v>
      </c>
      <c r="C235" s="26">
        <v>45458</v>
      </c>
      <c r="D235">
        <v>5</v>
      </c>
    </row>
    <row r="236" spans="1:4" x14ac:dyDescent="0.3">
      <c r="A236" s="24" t="s">
        <v>2087</v>
      </c>
      <c r="B236">
        <v>1813</v>
      </c>
      <c r="C236" s="26">
        <v>45560</v>
      </c>
      <c r="D236">
        <v>4</v>
      </c>
    </row>
    <row r="237" spans="1:4" x14ac:dyDescent="0.3">
      <c r="A237" s="24" t="s">
        <v>2088</v>
      </c>
      <c r="B237">
        <v>1598</v>
      </c>
      <c r="C237" s="26">
        <v>45603</v>
      </c>
      <c r="D237">
        <v>5</v>
      </c>
    </row>
    <row r="238" spans="1:4" x14ac:dyDescent="0.3">
      <c r="A238" s="24" t="s">
        <v>2089</v>
      </c>
      <c r="B238">
        <v>274</v>
      </c>
      <c r="C238" s="26">
        <v>45613</v>
      </c>
      <c r="D238">
        <v>1</v>
      </c>
    </row>
    <row r="239" spans="1:4" x14ac:dyDescent="0.3">
      <c r="A239" s="24" t="s">
        <v>2090</v>
      </c>
      <c r="B239">
        <v>990</v>
      </c>
      <c r="C239" s="26">
        <v>45580</v>
      </c>
      <c r="D239">
        <v>3</v>
      </c>
    </row>
    <row r="240" spans="1:4" x14ac:dyDescent="0.3">
      <c r="A240" s="24" t="s">
        <v>2091</v>
      </c>
      <c r="B240">
        <v>543</v>
      </c>
      <c r="C240" s="26">
        <v>45591</v>
      </c>
      <c r="D240">
        <v>1</v>
      </c>
    </row>
    <row r="241" spans="1:4" x14ac:dyDescent="0.3">
      <c r="A241" s="24" t="s">
        <v>2092</v>
      </c>
      <c r="B241">
        <v>899</v>
      </c>
      <c r="C241" s="26">
        <v>45690</v>
      </c>
      <c r="D241">
        <v>2</v>
      </c>
    </row>
    <row r="242" spans="1:4" x14ac:dyDescent="0.3">
      <c r="A242" s="24" t="s">
        <v>2093</v>
      </c>
      <c r="B242">
        <v>1513</v>
      </c>
      <c r="C242" s="26">
        <v>45778</v>
      </c>
      <c r="D242">
        <v>3</v>
      </c>
    </row>
    <row r="243" spans="1:4" x14ac:dyDescent="0.3">
      <c r="A243" s="24" t="s">
        <v>2094</v>
      </c>
      <c r="B243">
        <v>2299</v>
      </c>
      <c r="C243" s="26">
        <v>45780</v>
      </c>
      <c r="D243">
        <v>3</v>
      </c>
    </row>
    <row r="244" spans="1:4" x14ac:dyDescent="0.3">
      <c r="A244" s="24" t="s">
        <v>2095</v>
      </c>
      <c r="B244">
        <v>1119</v>
      </c>
      <c r="C244" s="26">
        <v>45520</v>
      </c>
      <c r="D244">
        <v>2</v>
      </c>
    </row>
    <row r="245" spans="1:4" x14ac:dyDescent="0.3">
      <c r="A245" s="24" t="s">
        <v>2096</v>
      </c>
      <c r="B245">
        <v>325</v>
      </c>
      <c r="C245" s="26">
        <v>45557</v>
      </c>
      <c r="D245">
        <v>1</v>
      </c>
    </row>
    <row r="246" spans="1:4" x14ac:dyDescent="0.3">
      <c r="A246" s="24" t="s">
        <v>2097</v>
      </c>
      <c r="B246">
        <v>1654</v>
      </c>
      <c r="C246" s="26">
        <v>45511</v>
      </c>
      <c r="D246">
        <v>3</v>
      </c>
    </row>
    <row r="247" spans="1:4" x14ac:dyDescent="0.3">
      <c r="A247" s="24" t="s">
        <v>2098</v>
      </c>
      <c r="B247">
        <v>595</v>
      </c>
      <c r="C247" s="26">
        <v>45689</v>
      </c>
      <c r="D247">
        <v>1</v>
      </c>
    </row>
    <row r="248" spans="1:4" x14ac:dyDescent="0.3">
      <c r="A248" s="24" t="s">
        <v>2099</v>
      </c>
      <c r="B248">
        <v>2560</v>
      </c>
      <c r="C248" s="26">
        <v>45553</v>
      </c>
      <c r="D248">
        <v>5</v>
      </c>
    </row>
    <row r="249" spans="1:4" x14ac:dyDescent="0.3">
      <c r="A249" s="24" t="s">
        <v>2100</v>
      </c>
      <c r="B249">
        <v>3231</v>
      </c>
      <c r="C249" s="26">
        <v>45462</v>
      </c>
      <c r="D249">
        <v>4</v>
      </c>
    </row>
    <row r="250" spans="1:4" x14ac:dyDescent="0.3">
      <c r="A250" s="24" t="s">
        <v>2101</v>
      </c>
      <c r="B250">
        <v>3045</v>
      </c>
      <c r="C250" s="26">
        <v>45633</v>
      </c>
      <c r="D250">
        <v>5</v>
      </c>
    </row>
    <row r="251" spans="1:4" x14ac:dyDescent="0.3">
      <c r="A251" s="24" t="s">
        <v>2102</v>
      </c>
      <c r="B251">
        <v>1542</v>
      </c>
      <c r="C251" s="26">
        <v>45782</v>
      </c>
      <c r="D251">
        <v>4</v>
      </c>
    </row>
    <row r="252" spans="1:4" x14ac:dyDescent="0.3">
      <c r="A252" s="24" t="s">
        <v>2103</v>
      </c>
      <c r="B252">
        <v>1839</v>
      </c>
      <c r="C252" s="26">
        <v>45652</v>
      </c>
      <c r="D252">
        <v>3</v>
      </c>
    </row>
    <row r="253" spans="1:4" x14ac:dyDescent="0.3">
      <c r="A253" s="24" t="s">
        <v>2104</v>
      </c>
      <c r="B253">
        <v>1645</v>
      </c>
      <c r="C253" s="26">
        <v>45627</v>
      </c>
      <c r="D253">
        <v>2</v>
      </c>
    </row>
    <row r="254" spans="1:4" x14ac:dyDescent="0.3">
      <c r="A254" s="24" t="s">
        <v>2105</v>
      </c>
      <c r="B254">
        <v>966</v>
      </c>
      <c r="C254" s="26">
        <v>45435</v>
      </c>
      <c r="D254">
        <v>2</v>
      </c>
    </row>
    <row r="255" spans="1:4" x14ac:dyDescent="0.3">
      <c r="A255" s="24" t="s">
        <v>2106</v>
      </c>
      <c r="B255">
        <v>2345</v>
      </c>
      <c r="C255" s="26">
        <v>45628</v>
      </c>
      <c r="D255">
        <v>5</v>
      </c>
    </row>
    <row r="256" spans="1:4" x14ac:dyDescent="0.3">
      <c r="A256" s="24" t="s">
        <v>2107</v>
      </c>
      <c r="B256">
        <v>832</v>
      </c>
      <c r="C256" s="26">
        <v>45492</v>
      </c>
      <c r="D256">
        <v>1</v>
      </c>
    </row>
    <row r="257" spans="1:4" x14ac:dyDescent="0.3">
      <c r="A257" s="24" t="s">
        <v>2108</v>
      </c>
      <c r="B257">
        <v>2506</v>
      </c>
      <c r="C257" s="26">
        <v>45471</v>
      </c>
      <c r="D257">
        <v>4</v>
      </c>
    </row>
    <row r="258" spans="1:4" x14ac:dyDescent="0.3">
      <c r="A258" s="24" t="s">
        <v>2109</v>
      </c>
      <c r="B258">
        <v>510</v>
      </c>
      <c r="C258" s="26">
        <v>45713</v>
      </c>
      <c r="D258">
        <v>1</v>
      </c>
    </row>
    <row r="259" spans="1:4" x14ac:dyDescent="0.3">
      <c r="A259" s="24" t="s">
        <v>2110</v>
      </c>
      <c r="B259">
        <v>1255</v>
      </c>
      <c r="C259" s="26">
        <v>45563</v>
      </c>
      <c r="D259">
        <v>2</v>
      </c>
    </row>
    <row r="260" spans="1:4" x14ac:dyDescent="0.3">
      <c r="A260" s="24" t="s">
        <v>2111</v>
      </c>
      <c r="B260">
        <v>1526</v>
      </c>
      <c r="C260" s="26">
        <v>45462</v>
      </c>
      <c r="D260">
        <v>3</v>
      </c>
    </row>
    <row r="261" spans="1:4" x14ac:dyDescent="0.3">
      <c r="A261" s="24" t="s">
        <v>2112</v>
      </c>
      <c r="B261">
        <v>1509</v>
      </c>
      <c r="C261" s="26">
        <v>45610</v>
      </c>
      <c r="D261">
        <v>3</v>
      </c>
    </row>
    <row r="262" spans="1:4" x14ac:dyDescent="0.3">
      <c r="A262" s="24" t="s">
        <v>2113</v>
      </c>
      <c r="B262">
        <v>878</v>
      </c>
      <c r="C262" s="26">
        <v>45606</v>
      </c>
      <c r="D262">
        <v>1</v>
      </c>
    </row>
    <row r="263" spans="1:4" x14ac:dyDescent="0.3">
      <c r="A263" s="24" t="s">
        <v>2114</v>
      </c>
      <c r="B263">
        <v>1465</v>
      </c>
      <c r="C263" s="26">
        <v>45590</v>
      </c>
      <c r="D263">
        <v>2</v>
      </c>
    </row>
    <row r="264" spans="1:4" x14ac:dyDescent="0.3">
      <c r="A264" s="24" t="s">
        <v>2115</v>
      </c>
      <c r="B264">
        <v>2548</v>
      </c>
      <c r="C264" s="26">
        <v>45787</v>
      </c>
      <c r="D264">
        <v>5</v>
      </c>
    </row>
    <row r="265" spans="1:4" x14ac:dyDescent="0.3">
      <c r="A265" s="24" t="s">
        <v>2116</v>
      </c>
      <c r="B265">
        <v>3771</v>
      </c>
      <c r="C265" s="26">
        <v>45720</v>
      </c>
      <c r="D265">
        <v>5</v>
      </c>
    </row>
    <row r="266" spans="1:4" x14ac:dyDescent="0.3">
      <c r="A266" s="24" t="s">
        <v>2117</v>
      </c>
      <c r="B266">
        <v>1886</v>
      </c>
      <c r="C266" s="26">
        <v>45614</v>
      </c>
      <c r="D266">
        <v>3</v>
      </c>
    </row>
    <row r="267" spans="1:4" x14ac:dyDescent="0.3">
      <c r="A267" s="24" t="s">
        <v>2118</v>
      </c>
      <c r="B267">
        <v>1631</v>
      </c>
      <c r="C267" s="26">
        <v>45603</v>
      </c>
      <c r="D267">
        <v>2</v>
      </c>
    </row>
    <row r="268" spans="1:4" x14ac:dyDescent="0.3">
      <c r="A268" s="24" t="s">
        <v>2119</v>
      </c>
      <c r="B268">
        <v>2937</v>
      </c>
      <c r="C268" s="26">
        <v>45703</v>
      </c>
      <c r="D268">
        <v>5</v>
      </c>
    </row>
    <row r="269" spans="1:4" x14ac:dyDescent="0.3">
      <c r="A269" s="24" t="s">
        <v>2120</v>
      </c>
      <c r="B269">
        <v>2025</v>
      </c>
      <c r="C269" s="26">
        <v>45644</v>
      </c>
      <c r="D269">
        <v>3</v>
      </c>
    </row>
    <row r="270" spans="1:4" x14ac:dyDescent="0.3">
      <c r="A270" s="24" t="s">
        <v>2121</v>
      </c>
      <c r="B270">
        <v>762</v>
      </c>
      <c r="C270" s="26">
        <v>45752</v>
      </c>
      <c r="D270">
        <v>2</v>
      </c>
    </row>
    <row r="271" spans="1:4" x14ac:dyDescent="0.3">
      <c r="A271" s="24" t="s">
        <v>2122</v>
      </c>
      <c r="B271">
        <v>650</v>
      </c>
      <c r="C271" s="26">
        <v>45509</v>
      </c>
      <c r="D271">
        <v>1</v>
      </c>
    </row>
    <row r="272" spans="1:4" x14ac:dyDescent="0.3">
      <c r="A272" s="24" t="s">
        <v>2123</v>
      </c>
      <c r="B272">
        <v>1581</v>
      </c>
      <c r="C272" s="26">
        <v>45797</v>
      </c>
      <c r="D272">
        <v>3</v>
      </c>
    </row>
    <row r="273" spans="1:4" x14ac:dyDescent="0.3">
      <c r="A273" s="24" t="s">
        <v>2124</v>
      </c>
      <c r="B273">
        <v>1169</v>
      </c>
      <c r="C273" s="26">
        <v>45783</v>
      </c>
      <c r="D273">
        <v>2</v>
      </c>
    </row>
    <row r="274" spans="1:4" x14ac:dyDescent="0.3">
      <c r="A274" s="24" t="s">
        <v>2125</v>
      </c>
      <c r="B274">
        <v>1806</v>
      </c>
      <c r="C274" s="26">
        <v>45747</v>
      </c>
      <c r="D274">
        <v>5</v>
      </c>
    </row>
    <row r="275" spans="1:4" x14ac:dyDescent="0.3">
      <c r="A275" s="24" t="s">
        <v>2126</v>
      </c>
      <c r="B275">
        <v>1415</v>
      </c>
      <c r="C275" s="26">
        <v>45734</v>
      </c>
      <c r="D275">
        <v>2</v>
      </c>
    </row>
    <row r="276" spans="1:4" x14ac:dyDescent="0.3">
      <c r="A276" s="24" t="s">
        <v>2127</v>
      </c>
      <c r="B276">
        <v>3520</v>
      </c>
      <c r="C276" s="26">
        <v>45516</v>
      </c>
      <c r="D276">
        <v>5</v>
      </c>
    </row>
    <row r="277" spans="1:4" x14ac:dyDescent="0.3">
      <c r="A277" s="24" t="s">
        <v>2128</v>
      </c>
      <c r="B277">
        <v>2036</v>
      </c>
      <c r="C277" s="26">
        <v>45740</v>
      </c>
      <c r="D277">
        <v>4</v>
      </c>
    </row>
    <row r="278" spans="1:4" x14ac:dyDescent="0.3">
      <c r="A278" s="24" t="s">
        <v>2129</v>
      </c>
      <c r="B278">
        <v>971</v>
      </c>
      <c r="C278" s="26">
        <v>45687</v>
      </c>
      <c r="D278">
        <v>2</v>
      </c>
    </row>
    <row r="279" spans="1:4" x14ac:dyDescent="0.3">
      <c r="A279" s="24" t="s">
        <v>2130</v>
      </c>
      <c r="B279">
        <v>734</v>
      </c>
      <c r="C279" s="26">
        <v>45673</v>
      </c>
      <c r="D279">
        <v>1</v>
      </c>
    </row>
    <row r="280" spans="1:4" x14ac:dyDescent="0.3">
      <c r="A280" s="24" t="s">
        <v>2131</v>
      </c>
      <c r="B280">
        <v>1317</v>
      </c>
      <c r="C280" s="26">
        <v>45516</v>
      </c>
      <c r="D280">
        <v>2</v>
      </c>
    </row>
    <row r="281" spans="1:4" x14ac:dyDescent="0.3">
      <c r="A281" s="24" t="s">
        <v>2132</v>
      </c>
      <c r="B281">
        <v>2210</v>
      </c>
      <c r="C281" s="26">
        <v>45502</v>
      </c>
      <c r="D281">
        <v>4</v>
      </c>
    </row>
    <row r="282" spans="1:4" x14ac:dyDescent="0.3">
      <c r="A282" s="24" t="s">
        <v>2133</v>
      </c>
      <c r="B282">
        <v>1741</v>
      </c>
      <c r="C282" s="26">
        <v>45721</v>
      </c>
      <c r="D282">
        <v>4</v>
      </c>
    </row>
    <row r="283" spans="1:4" x14ac:dyDescent="0.3">
      <c r="A283" s="24" t="s">
        <v>2134</v>
      </c>
      <c r="B283">
        <v>195</v>
      </c>
      <c r="C283" s="26">
        <v>45679</v>
      </c>
      <c r="D283">
        <v>1</v>
      </c>
    </row>
    <row r="284" spans="1:4" x14ac:dyDescent="0.3">
      <c r="A284" s="24" t="s">
        <v>2135</v>
      </c>
      <c r="B284">
        <v>2085</v>
      </c>
      <c r="C284" s="26">
        <v>45475</v>
      </c>
      <c r="D284">
        <v>5</v>
      </c>
    </row>
    <row r="285" spans="1:4" x14ac:dyDescent="0.3">
      <c r="A285" s="24" t="s">
        <v>2136</v>
      </c>
      <c r="B285">
        <v>2743</v>
      </c>
      <c r="C285" s="26">
        <v>45462</v>
      </c>
      <c r="D285">
        <v>4</v>
      </c>
    </row>
    <row r="286" spans="1:4" x14ac:dyDescent="0.3">
      <c r="A286" s="24" t="s">
        <v>2137</v>
      </c>
      <c r="B286">
        <v>2688</v>
      </c>
      <c r="C286" s="26">
        <v>45651</v>
      </c>
      <c r="D286">
        <v>5</v>
      </c>
    </row>
    <row r="287" spans="1:4" x14ac:dyDescent="0.3">
      <c r="A287" s="24" t="s">
        <v>2138</v>
      </c>
      <c r="B287">
        <v>1501</v>
      </c>
      <c r="C287" s="26">
        <v>45776</v>
      </c>
      <c r="D287">
        <v>4</v>
      </c>
    </row>
    <row r="288" spans="1:4" x14ac:dyDescent="0.3">
      <c r="A288" s="24" t="s">
        <v>2139</v>
      </c>
      <c r="B288">
        <v>3580</v>
      </c>
      <c r="C288" s="26">
        <v>45710</v>
      </c>
      <c r="D288">
        <v>5</v>
      </c>
    </row>
    <row r="289" spans="1:4" x14ac:dyDescent="0.3">
      <c r="A289" s="24" t="s">
        <v>2140</v>
      </c>
      <c r="B289">
        <v>2174</v>
      </c>
      <c r="C289" s="26">
        <v>45698</v>
      </c>
      <c r="D289">
        <v>3</v>
      </c>
    </row>
    <row r="290" spans="1:4" x14ac:dyDescent="0.3">
      <c r="A290" s="24" t="s">
        <v>2141</v>
      </c>
      <c r="B290">
        <v>2290</v>
      </c>
      <c r="C290" s="26">
        <v>45726</v>
      </c>
      <c r="D290">
        <v>4</v>
      </c>
    </row>
    <row r="291" spans="1:4" x14ac:dyDescent="0.3">
      <c r="A291" s="24" t="s">
        <v>2142</v>
      </c>
      <c r="B291">
        <v>2091</v>
      </c>
      <c r="C291" s="26">
        <v>45660</v>
      </c>
      <c r="D291">
        <v>5</v>
      </c>
    </row>
    <row r="292" spans="1:4" x14ac:dyDescent="0.3">
      <c r="A292" s="24" t="s">
        <v>2143</v>
      </c>
      <c r="B292">
        <v>2717</v>
      </c>
      <c r="C292" s="26">
        <v>45510</v>
      </c>
      <c r="D292">
        <v>4</v>
      </c>
    </row>
    <row r="293" spans="1:4" x14ac:dyDescent="0.3">
      <c r="A293" s="24" t="s">
        <v>2144</v>
      </c>
      <c r="B293">
        <v>2710</v>
      </c>
      <c r="C293" s="26">
        <v>45622</v>
      </c>
      <c r="D293">
        <v>5</v>
      </c>
    </row>
    <row r="294" spans="1:4" x14ac:dyDescent="0.3">
      <c r="A294" s="24" t="s">
        <v>2145</v>
      </c>
      <c r="B294">
        <v>1581</v>
      </c>
      <c r="C294" s="26">
        <v>45734</v>
      </c>
      <c r="D294">
        <v>3</v>
      </c>
    </row>
    <row r="295" spans="1:4" x14ac:dyDescent="0.3">
      <c r="A295" s="24" t="s">
        <v>2146</v>
      </c>
      <c r="B295">
        <v>1925</v>
      </c>
      <c r="C295" s="26">
        <v>45447</v>
      </c>
      <c r="D295">
        <v>4</v>
      </c>
    </row>
    <row r="296" spans="1:4" x14ac:dyDescent="0.3">
      <c r="A296" s="24" t="s">
        <v>2147</v>
      </c>
      <c r="B296">
        <v>262</v>
      </c>
      <c r="C296" s="26">
        <v>45530</v>
      </c>
      <c r="D296">
        <v>1</v>
      </c>
    </row>
    <row r="297" spans="1:4" x14ac:dyDescent="0.3">
      <c r="A297" s="24" t="s">
        <v>2148</v>
      </c>
      <c r="B297">
        <v>922</v>
      </c>
      <c r="C297" s="26">
        <v>45514</v>
      </c>
      <c r="D297">
        <v>1</v>
      </c>
    </row>
    <row r="298" spans="1:4" x14ac:dyDescent="0.3">
      <c r="A298" s="24" t="s">
        <v>2149</v>
      </c>
      <c r="B298">
        <v>2932</v>
      </c>
      <c r="C298" s="26">
        <v>45768</v>
      </c>
      <c r="D298">
        <v>5</v>
      </c>
    </row>
    <row r="299" spans="1:4" x14ac:dyDescent="0.3">
      <c r="A299" s="24" t="s">
        <v>2150</v>
      </c>
      <c r="B299">
        <v>1082</v>
      </c>
      <c r="C299" s="26">
        <v>45610</v>
      </c>
      <c r="D299">
        <v>4</v>
      </c>
    </row>
    <row r="300" spans="1:4" x14ac:dyDescent="0.3">
      <c r="A300" s="24" t="s">
        <v>2151</v>
      </c>
      <c r="B300">
        <v>235</v>
      </c>
      <c r="C300" s="26">
        <v>45732</v>
      </c>
      <c r="D300">
        <v>1</v>
      </c>
    </row>
    <row r="301" spans="1:4" x14ac:dyDescent="0.3">
      <c r="A301" s="24" t="s">
        <v>2152</v>
      </c>
      <c r="B301">
        <v>1836</v>
      </c>
      <c r="C301" s="26">
        <v>45750</v>
      </c>
      <c r="D301">
        <v>3</v>
      </c>
    </row>
    <row r="302" spans="1:4" x14ac:dyDescent="0.3">
      <c r="A302" s="24" t="s">
        <v>2153</v>
      </c>
      <c r="B302">
        <v>691</v>
      </c>
      <c r="C302" s="26">
        <v>45632</v>
      </c>
      <c r="D302">
        <v>1</v>
      </c>
    </row>
    <row r="303" spans="1:4" x14ac:dyDescent="0.3">
      <c r="A303" s="24" t="s">
        <v>2154</v>
      </c>
      <c r="B303">
        <v>1961</v>
      </c>
      <c r="C303" s="26">
        <v>45597</v>
      </c>
      <c r="D303">
        <v>4</v>
      </c>
    </row>
    <row r="304" spans="1:4" x14ac:dyDescent="0.3">
      <c r="A304" s="24" t="s">
        <v>2161</v>
      </c>
    </row>
    <row r="305" spans="1:4" x14ac:dyDescent="0.3">
      <c r="A305" s="24" t="s">
        <v>2051</v>
      </c>
      <c r="B305">
        <v>494531</v>
      </c>
      <c r="C305">
        <v>45799</v>
      </c>
      <c r="D305">
        <v>914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F848AA-B438-4A25-A05D-C0EEF9E3364E}">
  <sheetPr>
    <tabColor rgb="FF00B0F0"/>
  </sheetPr>
  <dimension ref="A1:F81"/>
  <sheetViews>
    <sheetView topLeftCell="A74" zoomScale="57" zoomScaleNormal="40" workbookViewId="0">
      <selection activeCell="F8" sqref="F8"/>
    </sheetView>
  </sheetViews>
  <sheetFormatPr defaultRowHeight="14.4" x14ac:dyDescent="0.3"/>
  <cols>
    <col min="1" max="1" width="32.21875" customWidth="1"/>
    <col min="2" max="2" width="52.77734375" customWidth="1"/>
    <col min="3" max="3" width="31.109375" customWidth="1"/>
    <col min="4" max="4" width="56.21875" customWidth="1"/>
    <col min="5" max="5" width="64.33203125" customWidth="1"/>
    <col min="6" max="6" width="51.21875" customWidth="1"/>
  </cols>
  <sheetData>
    <row r="1" spans="1:6" ht="18.45" customHeight="1" x14ac:dyDescent="0.3">
      <c r="E1" s="62"/>
      <c r="F1" s="62"/>
    </row>
    <row r="2" spans="1:6" ht="24" customHeight="1" x14ac:dyDescent="0.45">
      <c r="A2" s="58" t="s">
        <v>2258</v>
      </c>
      <c r="B2" s="58"/>
      <c r="C2" s="58"/>
      <c r="E2" s="61"/>
      <c r="F2" s="61"/>
    </row>
    <row r="3" spans="1:6" hidden="1" x14ac:dyDescent="0.3"/>
    <row r="4" spans="1:6" ht="1.5" hidden="1" customHeight="1" x14ac:dyDescent="0.3"/>
    <row r="5" spans="1:6" ht="35.549999999999997" customHeight="1" x14ac:dyDescent="0.3"/>
    <row r="6" spans="1:6" ht="45.45" customHeight="1" x14ac:dyDescent="0.3">
      <c r="A6" s="46" t="s">
        <v>2257</v>
      </c>
      <c r="B6" s="46" t="s">
        <v>2256</v>
      </c>
      <c r="C6" s="46" t="s">
        <v>2255</v>
      </c>
      <c r="D6" s="46" t="s">
        <v>2254</v>
      </c>
      <c r="E6" s="46" t="s">
        <v>2253</v>
      </c>
    </row>
    <row r="7" spans="1:6" ht="60" customHeight="1" x14ac:dyDescent="0.3">
      <c r="A7" s="47" t="s">
        <v>2168</v>
      </c>
      <c r="B7" s="51" t="s">
        <v>2252</v>
      </c>
      <c r="C7" s="51" t="s">
        <v>2251</v>
      </c>
      <c r="D7" s="51" t="s">
        <v>2250</v>
      </c>
      <c r="E7" s="51" t="s">
        <v>2249</v>
      </c>
    </row>
    <row r="8" spans="1:6" ht="60" customHeight="1" x14ac:dyDescent="0.3">
      <c r="A8" s="47" t="s">
        <v>2168</v>
      </c>
      <c r="B8" s="51" t="s">
        <v>2248</v>
      </c>
      <c r="C8" s="51" t="s">
        <v>2247</v>
      </c>
      <c r="D8" s="51" t="s">
        <v>2246</v>
      </c>
      <c r="E8" s="51" t="s">
        <v>2245</v>
      </c>
    </row>
    <row r="9" spans="1:6" ht="60" customHeight="1" x14ac:dyDescent="0.3">
      <c r="A9" s="47" t="s">
        <v>2168</v>
      </c>
      <c r="B9" s="51" t="s">
        <v>2244</v>
      </c>
      <c r="C9" s="51" t="s">
        <v>2243</v>
      </c>
      <c r="D9" s="51" t="s">
        <v>2242</v>
      </c>
      <c r="E9" s="51" t="s">
        <v>2241</v>
      </c>
    </row>
    <row r="10" spans="1:6" ht="60" customHeight="1" x14ac:dyDescent="0.3">
      <c r="A10" s="48" t="s">
        <v>2165</v>
      </c>
      <c r="B10" s="51" t="s">
        <v>2240</v>
      </c>
      <c r="C10" s="51" t="s">
        <v>2239</v>
      </c>
      <c r="D10" s="51" t="s">
        <v>2238</v>
      </c>
      <c r="E10" s="51" t="s">
        <v>2237</v>
      </c>
    </row>
    <row r="11" spans="1:6" ht="60" customHeight="1" x14ac:dyDescent="0.3">
      <c r="A11" s="48" t="s">
        <v>2165</v>
      </c>
      <c r="B11" s="51" t="s">
        <v>2236</v>
      </c>
      <c r="C11" s="51" t="s">
        <v>2235</v>
      </c>
      <c r="D11" s="51" t="s">
        <v>2234</v>
      </c>
      <c r="E11" s="51" t="s">
        <v>2233</v>
      </c>
    </row>
    <row r="12" spans="1:6" ht="60" customHeight="1" x14ac:dyDescent="0.3">
      <c r="A12" s="48" t="s">
        <v>2165</v>
      </c>
      <c r="B12" s="51" t="s">
        <v>2232</v>
      </c>
      <c r="C12" s="51" t="s">
        <v>2231</v>
      </c>
      <c r="D12" s="51" t="s">
        <v>2230</v>
      </c>
      <c r="E12" s="51" t="s">
        <v>2229</v>
      </c>
    </row>
    <row r="13" spans="1:6" ht="60" customHeight="1" x14ac:dyDescent="0.3">
      <c r="A13" s="49" t="s">
        <v>2167</v>
      </c>
      <c r="B13" s="51" t="s">
        <v>2228</v>
      </c>
      <c r="C13" s="51" t="s">
        <v>2227</v>
      </c>
      <c r="D13" s="51" t="s">
        <v>2226</v>
      </c>
      <c r="E13" s="51" t="s">
        <v>2225</v>
      </c>
    </row>
    <row r="14" spans="1:6" ht="60" customHeight="1" x14ac:dyDescent="0.3">
      <c r="A14" s="49" t="s">
        <v>2167</v>
      </c>
      <c r="B14" s="51" t="s">
        <v>2224</v>
      </c>
      <c r="C14" s="51" t="s">
        <v>2223</v>
      </c>
      <c r="D14" s="51" t="s">
        <v>2222</v>
      </c>
      <c r="E14" s="51" t="s">
        <v>2221</v>
      </c>
    </row>
    <row r="15" spans="1:6" ht="60" customHeight="1" x14ac:dyDescent="0.3">
      <c r="A15" s="49" t="s">
        <v>2167</v>
      </c>
      <c r="B15" s="51" t="s">
        <v>2220</v>
      </c>
      <c r="C15" s="51" t="s">
        <v>2219</v>
      </c>
      <c r="D15" s="51" t="s">
        <v>2218</v>
      </c>
      <c r="E15" s="51" t="s">
        <v>2217</v>
      </c>
    </row>
    <row r="16" spans="1:6" ht="60" customHeight="1" x14ac:dyDescent="0.3">
      <c r="A16" s="50" t="s">
        <v>2166</v>
      </c>
      <c r="B16" s="51" t="s">
        <v>2216</v>
      </c>
      <c r="C16" s="51" t="s">
        <v>2215</v>
      </c>
      <c r="D16" s="51" t="s">
        <v>2214</v>
      </c>
      <c r="E16" s="51" t="s">
        <v>2213</v>
      </c>
    </row>
    <row r="17" spans="1:5" ht="60" customHeight="1" x14ac:dyDescent="0.3">
      <c r="A17" s="50" t="s">
        <v>2166</v>
      </c>
      <c r="B17" s="51" t="s">
        <v>2212</v>
      </c>
      <c r="C17" s="51" t="s">
        <v>2211</v>
      </c>
      <c r="D17" s="51" t="s">
        <v>2210</v>
      </c>
      <c r="E17" s="51" t="s">
        <v>2209</v>
      </c>
    </row>
    <row r="18" spans="1:5" ht="60" customHeight="1" x14ac:dyDescent="0.3">
      <c r="A18" s="50" t="s">
        <v>2166</v>
      </c>
      <c r="B18" s="51" t="s">
        <v>2208</v>
      </c>
      <c r="C18" s="51" t="s">
        <v>2207</v>
      </c>
      <c r="D18" s="51" t="s">
        <v>2206</v>
      </c>
      <c r="E18" s="51" t="s">
        <v>2205</v>
      </c>
    </row>
    <row r="20" spans="1:5" ht="34.049999999999997" customHeight="1" x14ac:dyDescent="0.3"/>
    <row r="21" spans="1:5" ht="33.450000000000003" customHeight="1" x14ac:dyDescent="0.3"/>
    <row r="22" spans="1:5" ht="40.5" customHeight="1" x14ac:dyDescent="0.3">
      <c r="A22" s="59" t="s">
        <v>2204</v>
      </c>
      <c r="B22" s="59"/>
    </row>
    <row r="23" spans="1:5" ht="37.5" customHeight="1" x14ac:dyDescent="0.3">
      <c r="A23" s="45" t="s">
        <v>2203</v>
      </c>
      <c r="B23" s="45" t="s">
        <v>2200</v>
      </c>
    </row>
    <row r="24" spans="1:5" ht="36" customHeight="1" x14ac:dyDescent="0.3">
      <c r="A24" s="55" t="s">
        <v>2166</v>
      </c>
      <c r="B24" s="44">
        <f>COUNTIF('RFM ANALYSIS'!J:J,"LEAD")</f>
        <v>183</v>
      </c>
    </row>
    <row r="25" spans="1:5" ht="36" customHeight="1" x14ac:dyDescent="0.3">
      <c r="A25" s="54" t="s">
        <v>2167</v>
      </c>
      <c r="B25" s="44">
        <f>COUNTIF('RFM ANALYSIS'!J:J,"IRON")</f>
        <v>75</v>
      </c>
    </row>
    <row r="26" spans="1:5" ht="40.049999999999997" customHeight="1" x14ac:dyDescent="0.3">
      <c r="A26" s="53" t="s">
        <v>2165</v>
      </c>
      <c r="B26" s="44">
        <f>COUNTIF('RFM ANALYSIS'!J:J,"GOLD")</f>
        <v>37</v>
      </c>
    </row>
    <row r="27" spans="1:5" ht="41.55" customHeight="1" x14ac:dyDescent="0.3">
      <c r="A27" s="52" t="s">
        <v>2168</v>
      </c>
      <c r="B27" s="44">
        <f>COUNTIF('RFM ANALYSIS'!J:J,"PLATINUM")</f>
        <v>5</v>
      </c>
    </row>
    <row r="28" spans="1:5" ht="35.549999999999997" customHeight="1" x14ac:dyDescent="0.3"/>
    <row r="35" spans="1:2" ht="29.55" customHeight="1" x14ac:dyDescent="0.3"/>
    <row r="36" spans="1:2" hidden="1" x14ac:dyDescent="0.3"/>
    <row r="37" spans="1:2" ht="34.5" customHeight="1" x14ac:dyDescent="0.3"/>
    <row r="38" spans="1:2" ht="38.549999999999997" customHeight="1" x14ac:dyDescent="0.3"/>
    <row r="39" spans="1:2" ht="36" customHeight="1" x14ac:dyDescent="0.3">
      <c r="A39" s="59" t="s">
        <v>2202</v>
      </c>
      <c r="B39" s="59"/>
    </row>
    <row r="40" spans="1:2" ht="33" customHeight="1" x14ac:dyDescent="0.3"/>
    <row r="41" spans="1:2" ht="30" customHeight="1" x14ac:dyDescent="0.3">
      <c r="A41" s="43" t="s">
        <v>1835</v>
      </c>
      <c r="B41" s="43" t="s">
        <v>2200</v>
      </c>
    </row>
    <row r="42" spans="1:2" ht="35.549999999999997" customHeight="1" x14ac:dyDescent="0.3">
      <c r="A42" s="42">
        <v>1</v>
      </c>
      <c r="B42" s="41">
        <f>COUNTIF('RFM ANALYSIS'!E:E,1)</f>
        <v>159</v>
      </c>
    </row>
    <row r="43" spans="1:2" ht="30" customHeight="1" x14ac:dyDescent="0.3">
      <c r="A43" s="42">
        <v>2</v>
      </c>
      <c r="B43" s="41">
        <f>COUNTIF('RFM ANALYSIS'!E:E,2)</f>
        <v>69</v>
      </c>
    </row>
    <row r="44" spans="1:2" ht="33.450000000000003" customHeight="1" x14ac:dyDescent="0.3">
      <c r="A44" s="42">
        <v>3</v>
      </c>
      <c r="B44" s="41">
        <f>COUNTIF('RFM ANALYSIS'!E:E,3)</f>
        <v>48</v>
      </c>
    </row>
    <row r="45" spans="1:2" ht="30.45" customHeight="1" x14ac:dyDescent="0.3">
      <c r="A45" s="42">
        <v>4</v>
      </c>
      <c r="B45" s="41">
        <f>COUNTIF('RFM ANALYSIS'!E:E,4)</f>
        <v>19</v>
      </c>
    </row>
    <row r="46" spans="1:2" ht="28.95" customHeight="1" x14ac:dyDescent="0.3">
      <c r="A46" s="42">
        <v>5</v>
      </c>
      <c r="B46" s="41">
        <f>COUNTIF('RFM ANALYSIS'!E:E,5)</f>
        <v>5</v>
      </c>
    </row>
    <row r="47" spans="1:2" ht="52.5" customHeight="1" x14ac:dyDescent="0.3"/>
    <row r="54" spans="1:2" ht="31.5" customHeight="1" x14ac:dyDescent="0.3"/>
    <row r="55" spans="1:2" ht="39" customHeight="1" x14ac:dyDescent="0.3"/>
    <row r="56" spans="1:2" ht="40.5" customHeight="1" x14ac:dyDescent="0.3"/>
    <row r="57" spans="1:2" ht="33.450000000000003" customHeight="1" x14ac:dyDescent="0.3">
      <c r="A57" s="43" t="s">
        <v>1836</v>
      </c>
      <c r="B57" s="43" t="s">
        <v>2200</v>
      </c>
    </row>
    <row r="58" spans="1:2" ht="37.5" customHeight="1" x14ac:dyDescent="0.3">
      <c r="A58" s="42">
        <v>1</v>
      </c>
      <c r="B58" s="41">
        <f>COUNTIF('RFM ANALYSIS'!F:F,1)</f>
        <v>52</v>
      </c>
    </row>
    <row r="59" spans="1:2" ht="46.05" customHeight="1" x14ac:dyDescent="0.3">
      <c r="A59" s="42">
        <v>2</v>
      </c>
      <c r="B59" s="41">
        <f>COUNTIF('RFM ANALYSIS'!F:F,2)</f>
        <v>67</v>
      </c>
    </row>
    <row r="60" spans="1:2" ht="40.5" customHeight="1" x14ac:dyDescent="0.3">
      <c r="A60" s="42">
        <v>3</v>
      </c>
      <c r="B60" s="41">
        <f>COUNTIF('RFM ANALYSIS'!F:F,3)</f>
        <v>56</v>
      </c>
    </row>
    <row r="61" spans="1:2" ht="36.450000000000003" customHeight="1" x14ac:dyDescent="0.3">
      <c r="A61" s="42">
        <v>4</v>
      </c>
      <c r="B61" s="41">
        <f>COUNTIF('RFM ANALYSIS'!F:F,4)</f>
        <v>65</v>
      </c>
    </row>
    <row r="62" spans="1:2" ht="37.5" customHeight="1" x14ac:dyDescent="0.3">
      <c r="A62" s="42">
        <v>5</v>
      </c>
      <c r="B62" s="41">
        <f>COUNTIF('RFM ANALYSIS'!F:F,5)</f>
        <v>60</v>
      </c>
    </row>
    <row r="69" spans="1:2" ht="21.45" customHeight="1" x14ac:dyDescent="0.3"/>
    <row r="70" spans="1:2" ht="28.5" customHeight="1" x14ac:dyDescent="0.3"/>
    <row r="71" spans="1:2" ht="28.95" customHeight="1" x14ac:dyDescent="0.3"/>
    <row r="72" spans="1:2" ht="29.55" customHeight="1" x14ac:dyDescent="0.3"/>
    <row r="73" spans="1:2" ht="28.05" customHeight="1" x14ac:dyDescent="0.3"/>
    <row r="74" spans="1:2" ht="32.549999999999997" customHeight="1" x14ac:dyDescent="0.3"/>
    <row r="75" spans="1:2" ht="39.450000000000003" customHeight="1" x14ac:dyDescent="0.3">
      <c r="A75" s="43" t="s">
        <v>2201</v>
      </c>
      <c r="B75" s="43" t="s">
        <v>2200</v>
      </c>
    </row>
    <row r="76" spans="1:2" ht="40.049999999999997" customHeight="1" x14ac:dyDescent="0.3">
      <c r="A76" s="42">
        <v>1</v>
      </c>
      <c r="B76" s="41">
        <f>COUNTIF('RFM ANALYSIS'!G:G,1)</f>
        <v>28</v>
      </c>
    </row>
    <row r="77" spans="1:2" ht="39" customHeight="1" x14ac:dyDescent="0.3">
      <c r="A77" s="42">
        <v>2</v>
      </c>
      <c r="B77" s="41">
        <f>COUNTIF('RFM ANALYSIS'!G:G,2)</f>
        <v>55</v>
      </c>
    </row>
    <row r="78" spans="1:2" ht="33" customHeight="1" x14ac:dyDescent="0.3">
      <c r="A78" s="42">
        <v>3</v>
      </c>
      <c r="B78" s="41">
        <f>COUNTIF('RFM ANALYSIS'!G:G,3)</f>
        <v>45</v>
      </c>
    </row>
    <row r="79" spans="1:2" ht="36" customHeight="1" x14ac:dyDescent="0.3">
      <c r="A79" s="42">
        <v>4</v>
      </c>
      <c r="B79" s="41">
        <f>COUNTIF('RFM ANALYSIS'!G:G,4)</f>
        <v>121</v>
      </c>
    </row>
    <row r="80" spans="1:2" ht="31.5" customHeight="1" x14ac:dyDescent="0.3">
      <c r="A80" s="42">
        <v>5</v>
      </c>
      <c r="B80" s="41">
        <f>COUNTIF('RFM ANALYSIS'!G:G,5)</f>
        <v>51</v>
      </c>
    </row>
    <row r="81" customFormat="1" ht="36.450000000000003" customHeight="1" x14ac:dyDescent="0.3"/>
  </sheetData>
  <mergeCells count="5">
    <mergeCell ref="E1:F1"/>
    <mergeCell ref="E2:F2"/>
    <mergeCell ref="A2:C2"/>
    <mergeCell ref="A22:B22"/>
    <mergeCell ref="A39:B39"/>
  </mergeCells>
  <pageMargins left="0.7" right="0.7" top="0.75" bottom="0.75" header="0.3" footer="0.3"/>
  <pageSetup paperSize="9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998C9F-DF14-4FCA-B566-5E84F25D8703}">
  <sheetPr>
    <tabColor theme="5" tint="0.39997558519241921"/>
  </sheetPr>
  <dimension ref="A1:U108"/>
  <sheetViews>
    <sheetView topLeftCell="A103" zoomScale="87" workbookViewId="0">
      <selection activeCell="G12" sqref="G12"/>
    </sheetView>
  </sheetViews>
  <sheetFormatPr defaultRowHeight="14.4" x14ac:dyDescent="0.3"/>
  <cols>
    <col min="1" max="1" width="8.77734375" customWidth="1"/>
    <col min="2" max="2" width="22.88671875" bestFit="1" customWidth="1"/>
    <col min="4" max="4" width="25.77734375" bestFit="1" customWidth="1"/>
    <col min="6" max="6" width="23.21875" bestFit="1" customWidth="1"/>
    <col min="8" max="8" width="26" bestFit="1" customWidth="1"/>
    <col min="10" max="10" width="24.109375" bestFit="1" customWidth="1"/>
    <col min="12" max="12" width="19.21875" bestFit="1" customWidth="1"/>
    <col min="14" max="14" width="25.44140625" bestFit="1" customWidth="1"/>
    <col min="15" max="15" width="10.88671875" customWidth="1"/>
    <col min="16" max="16" width="6.109375" bestFit="1" customWidth="1"/>
    <col min="17" max="17" width="25.5546875" bestFit="1" customWidth="1"/>
    <col min="18" max="18" width="26.5546875" bestFit="1" customWidth="1"/>
    <col min="19" max="19" width="27.33203125" bestFit="1" customWidth="1"/>
    <col min="20" max="20" width="24" bestFit="1" customWidth="1"/>
    <col min="21" max="21" width="28.33203125" bestFit="1" customWidth="1"/>
  </cols>
  <sheetData>
    <row r="1" spans="1:21" x14ac:dyDescent="0.3">
      <c r="P1" s="56" t="s">
        <v>2259</v>
      </c>
      <c r="Q1" s="56" t="s">
        <v>2196</v>
      </c>
      <c r="R1" s="56" t="s">
        <v>2197</v>
      </c>
      <c r="S1" s="56" t="s">
        <v>524</v>
      </c>
      <c r="T1" s="56" t="s">
        <v>1089</v>
      </c>
      <c r="U1" s="56" t="s">
        <v>57</v>
      </c>
    </row>
    <row r="2" spans="1:21" ht="18" x14ac:dyDescent="0.35">
      <c r="A2" s="60" t="s">
        <v>1815</v>
      </c>
      <c r="B2" s="60"/>
      <c r="C2" s="60"/>
      <c r="D2" s="60"/>
      <c r="E2" s="60"/>
      <c r="F2" s="60"/>
      <c r="G2" s="60"/>
      <c r="H2" s="60"/>
      <c r="I2" s="60"/>
      <c r="J2" s="60"/>
      <c r="K2" s="60"/>
      <c r="L2" s="60"/>
      <c r="M2" s="60"/>
      <c r="N2" s="60"/>
      <c r="P2" t="s">
        <v>2054</v>
      </c>
      <c r="Q2" t="s">
        <v>2260</v>
      </c>
      <c r="R2" t="s">
        <v>2261</v>
      </c>
      <c r="S2" t="s">
        <v>2262</v>
      </c>
      <c r="T2" t="s">
        <v>2263</v>
      </c>
      <c r="U2" t="s">
        <v>2264</v>
      </c>
    </row>
    <row r="3" spans="1:21" x14ac:dyDescent="0.3">
      <c r="A3" s="6" t="s">
        <v>1816</v>
      </c>
      <c r="B3" s="6" t="s">
        <v>1817</v>
      </c>
      <c r="C3" s="6" t="s">
        <v>1818</v>
      </c>
      <c r="D3" s="6" t="s">
        <v>1817</v>
      </c>
      <c r="E3" s="6" t="s">
        <v>1819</v>
      </c>
      <c r="F3" s="6" t="s">
        <v>1817</v>
      </c>
      <c r="G3" s="6" t="s">
        <v>1820</v>
      </c>
      <c r="H3" s="6" t="s">
        <v>1817</v>
      </c>
      <c r="I3" s="6" t="s">
        <v>1821</v>
      </c>
      <c r="J3" s="6" t="s">
        <v>1817</v>
      </c>
      <c r="K3" s="6" t="s">
        <v>1822</v>
      </c>
      <c r="L3" s="6" t="s">
        <v>1817</v>
      </c>
      <c r="M3" s="6" t="s">
        <v>1823</v>
      </c>
      <c r="N3" s="6" t="s">
        <v>1817</v>
      </c>
      <c r="P3" t="s">
        <v>2265</v>
      </c>
      <c r="Q3" t="s">
        <v>2266</v>
      </c>
      <c r="R3" t="s">
        <v>2267</v>
      </c>
      <c r="S3" t="s">
        <v>2268</v>
      </c>
      <c r="T3" t="s">
        <v>2269</v>
      </c>
      <c r="U3" t="s">
        <v>2270</v>
      </c>
    </row>
    <row r="4" spans="1:21" x14ac:dyDescent="0.3">
      <c r="A4" s="7"/>
      <c r="B4" s="7"/>
      <c r="C4" s="7">
        <v>1</v>
      </c>
      <c r="D4" t="s">
        <v>2260</v>
      </c>
      <c r="E4" s="7">
        <v>2</v>
      </c>
      <c r="F4" s="7"/>
      <c r="G4" s="7">
        <v>3</v>
      </c>
      <c r="H4" s="7"/>
      <c r="I4" s="7">
        <v>4</v>
      </c>
      <c r="J4" s="7"/>
      <c r="K4" s="8">
        <v>5</v>
      </c>
      <c r="L4" s="8"/>
      <c r="M4" s="8">
        <v>6</v>
      </c>
      <c r="N4" s="8"/>
      <c r="P4" t="s">
        <v>2271</v>
      </c>
      <c r="Q4" t="s">
        <v>2272</v>
      </c>
      <c r="R4" t="s">
        <v>2273</v>
      </c>
      <c r="S4" t="s">
        <v>2274</v>
      </c>
      <c r="T4" t="s">
        <v>2275</v>
      </c>
      <c r="U4" t="s">
        <v>2276</v>
      </c>
    </row>
    <row r="5" spans="1:21" x14ac:dyDescent="0.3">
      <c r="A5" s="7">
        <v>7</v>
      </c>
      <c r="B5" s="7"/>
      <c r="C5" s="7">
        <v>8</v>
      </c>
      <c r="D5" s="7"/>
      <c r="E5" s="7">
        <v>9</v>
      </c>
      <c r="F5" s="7"/>
      <c r="G5" s="7">
        <v>10</v>
      </c>
      <c r="H5" s="7"/>
      <c r="I5" s="7">
        <v>11</v>
      </c>
      <c r="J5" s="7"/>
      <c r="K5" s="8">
        <v>12</v>
      </c>
      <c r="L5" s="8"/>
      <c r="M5" s="8">
        <v>13</v>
      </c>
      <c r="N5" s="8"/>
      <c r="P5" t="s">
        <v>2277</v>
      </c>
      <c r="Q5" t="s">
        <v>2278</v>
      </c>
      <c r="R5" t="s">
        <v>2279</v>
      </c>
      <c r="S5" t="s">
        <v>2280</v>
      </c>
      <c r="T5" t="s">
        <v>2281</v>
      </c>
      <c r="U5" t="s">
        <v>2282</v>
      </c>
    </row>
    <row r="6" spans="1:21" x14ac:dyDescent="0.3">
      <c r="A6" s="7">
        <v>14</v>
      </c>
      <c r="B6" s="7"/>
      <c r="C6" s="7">
        <v>15</v>
      </c>
      <c r="D6" s="7"/>
      <c r="E6" s="7">
        <v>16</v>
      </c>
      <c r="F6" s="7"/>
      <c r="G6" s="7">
        <v>17</v>
      </c>
      <c r="H6" s="7"/>
      <c r="I6" s="7">
        <v>18</v>
      </c>
      <c r="J6" s="7"/>
      <c r="K6" s="8">
        <v>19</v>
      </c>
      <c r="L6" s="8"/>
      <c r="M6" s="8">
        <v>20</v>
      </c>
      <c r="N6" s="8"/>
      <c r="P6" t="s">
        <v>2283</v>
      </c>
      <c r="Q6" t="s">
        <v>2284</v>
      </c>
      <c r="R6" t="s">
        <v>2285</v>
      </c>
      <c r="S6" t="s">
        <v>2286</v>
      </c>
      <c r="T6" t="s">
        <v>2287</v>
      </c>
      <c r="U6" t="s">
        <v>2288</v>
      </c>
    </row>
    <row r="7" spans="1:21" x14ac:dyDescent="0.3">
      <c r="A7" s="7">
        <v>21</v>
      </c>
      <c r="B7" s="7"/>
      <c r="C7" s="7">
        <v>22</v>
      </c>
      <c r="D7" s="7"/>
      <c r="E7" s="7">
        <v>23</v>
      </c>
      <c r="F7" s="7"/>
      <c r="G7" s="7">
        <v>24</v>
      </c>
      <c r="H7" s="7"/>
      <c r="I7" s="7">
        <v>25</v>
      </c>
      <c r="J7" s="7"/>
      <c r="K7" s="8">
        <v>26</v>
      </c>
      <c r="L7" s="8"/>
      <c r="M7" s="8">
        <v>27</v>
      </c>
      <c r="N7" s="8"/>
      <c r="P7" t="s">
        <v>2289</v>
      </c>
      <c r="Q7" t="s">
        <v>2290</v>
      </c>
      <c r="R7" t="s">
        <v>2291</v>
      </c>
      <c r="S7" t="s">
        <v>2292</v>
      </c>
      <c r="T7" t="s">
        <v>2293</v>
      </c>
      <c r="U7" t="s">
        <v>2294</v>
      </c>
    </row>
    <row r="8" spans="1:21" x14ac:dyDescent="0.3">
      <c r="A8" s="7">
        <v>28</v>
      </c>
      <c r="B8" s="7"/>
      <c r="C8" s="7">
        <v>29</v>
      </c>
      <c r="D8" s="7"/>
      <c r="E8" s="7">
        <v>30</v>
      </c>
      <c r="F8" s="7"/>
      <c r="G8" s="7">
        <v>31</v>
      </c>
      <c r="H8" s="7"/>
      <c r="I8" s="7"/>
      <c r="J8" s="7"/>
      <c r="K8" s="7"/>
      <c r="L8" s="7"/>
      <c r="M8" s="7"/>
      <c r="N8" s="7"/>
      <c r="P8" t="s">
        <v>2295</v>
      </c>
      <c r="Q8" t="s">
        <v>2296</v>
      </c>
      <c r="R8" t="s">
        <v>2297</v>
      </c>
      <c r="S8" t="s">
        <v>2298</v>
      </c>
      <c r="T8" t="s">
        <v>2299</v>
      </c>
      <c r="U8" t="s">
        <v>2300</v>
      </c>
    </row>
    <row r="9" spans="1:21" x14ac:dyDescent="0.3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P9" t="s">
        <v>2301</v>
      </c>
      <c r="Q9" t="s">
        <v>2302</v>
      </c>
      <c r="R9" t="s">
        <v>2303</v>
      </c>
      <c r="S9" t="s">
        <v>2304</v>
      </c>
      <c r="T9" t="s">
        <v>2305</v>
      </c>
      <c r="U9" t="s">
        <v>2306</v>
      </c>
    </row>
    <row r="10" spans="1:21" x14ac:dyDescent="0.3">
      <c r="P10" t="s">
        <v>2307</v>
      </c>
      <c r="Q10" t="s">
        <v>2308</v>
      </c>
      <c r="R10" t="s">
        <v>2309</v>
      </c>
      <c r="S10" t="s">
        <v>2310</v>
      </c>
      <c r="T10" t="s">
        <v>2311</v>
      </c>
      <c r="U10" t="s">
        <v>2312</v>
      </c>
    </row>
    <row r="11" spans="1:21" ht="18" x14ac:dyDescent="0.35">
      <c r="A11" s="60" t="s">
        <v>1824</v>
      </c>
      <c r="B11" s="60"/>
      <c r="C11" s="60"/>
      <c r="D11" s="60"/>
      <c r="E11" s="60"/>
      <c r="F11" s="60"/>
      <c r="G11" s="60"/>
      <c r="H11" s="60"/>
      <c r="I11" s="60"/>
      <c r="J11" s="60"/>
      <c r="K11" s="60"/>
      <c r="L11" s="60"/>
      <c r="M11" s="60"/>
      <c r="N11" s="60"/>
      <c r="P11" t="s">
        <v>2313</v>
      </c>
      <c r="Q11" t="s">
        <v>2314</v>
      </c>
      <c r="R11" t="s">
        <v>2315</v>
      </c>
      <c r="S11" t="s">
        <v>2316</v>
      </c>
      <c r="T11" t="s">
        <v>2317</v>
      </c>
      <c r="U11" t="s">
        <v>2318</v>
      </c>
    </row>
    <row r="12" spans="1:21" x14ac:dyDescent="0.3">
      <c r="A12" s="6" t="s">
        <v>1816</v>
      </c>
      <c r="B12" s="6" t="s">
        <v>1817</v>
      </c>
      <c r="C12" s="6" t="s">
        <v>1818</v>
      </c>
      <c r="D12" s="6" t="s">
        <v>1817</v>
      </c>
      <c r="E12" s="6" t="s">
        <v>1819</v>
      </c>
      <c r="F12" s="6" t="s">
        <v>1817</v>
      </c>
      <c r="G12" s="6" t="s">
        <v>1820</v>
      </c>
      <c r="H12" s="6" t="s">
        <v>1817</v>
      </c>
      <c r="I12" s="6" t="s">
        <v>1821</v>
      </c>
      <c r="J12" s="6" t="s">
        <v>1817</v>
      </c>
      <c r="K12" s="6" t="s">
        <v>1822</v>
      </c>
      <c r="L12" s="6" t="s">
        <v>1817</v>
      </c>
      <c r="M12" s="6" t="s">
        <v>1823</v>
      </c>
      <c r="N12" s="6" t="s">
        <v>1817</v>
      </c>
      <c r="P12" t="s">
        <v>2052</v>
      </c>
      <c r="Q12" t="s">
        <v>2319</v>
      </c>
      <c r="R12" t="s">
        <v>2320</v>
      </c>
      <c r="S12" t="s">
        <v>2321</v>
      </c>
      <c r="T12" t="s">
        <v>2322</v>
      </c>
      <c r="U12" t="s">
        <v>2323</v>
      </c>
    </row>
    <row r="13" spans="1:21" x14ac:dyDescent="0.3">
      <c r="A13" s="7"/>
      <c r="B13" s="7"/>
      <c r="C13" s="7"/>
      <c r="D13" s="7"/>
      <c r="E13" s="7"/>
      <c r="F13" s="7"/>
      <c r="G13" s="7"/>
      <c r="H13" s="7"/>
      <c r="I13" s="7">
        <v>1</v>
      </c>
      <c r="J13" t="s">
        <v>2266</v>
      </c>
      <c r="K13" s="9" t="s">
        <v>2329</v>
      </c>
      <c r="L13" s="8"/>
      <c r="M13" s="8">
        <v>3</v>
      </c>
      <c r="N13" s="8"/>
      <c r="P13" t="s">
        <v>2053</v>
      </c>
      <c r="Q13" t="s">
        <v>2324</v>
      </c>
      <c r="R13" t="s">
        <v>2325</v>
      </c>
      <c r="S13" t="s">
        <v>2326</v>
      </c>
      <c r="T13" t="s">
        <v>2327</v>
      </c>
      <c r="U13" t="s">
        <v>2328</v>
      </c>
    </row>
    <row r="14" spans="1:21" x14ac:dyDescent="0.3">
      <c r="A14" s="7">
        <v>4</v>
      </c>
      <c r="B14" s="7"/>
      <c r="C14" s="7">
        <v>5</v>
      </c>
      <c r="D14" s="7"/>
      <c r="E14" s="7">
        <v>6</v>
      </c>
      <c r="F14" s="7"/>
      <c r="G14" s="7">
        <v>7</v>
      </c>
      <c r="H14" s="7"/>
      <c r="I14" s="7">
        <v>8</v>
      </c>
      <c r="J14" s="7"/>
      <c r="K14" s="8">
        <v>9</v>
      </c>
      <c r="L14" s="8"/>
      <c r="M14" s="8">
        <v>10</v>
      </c>
      <c r="N14" s="8"/>
    </row>
    <row r="15" spans="1:21" x14ac:dyDescent="0.3">
      <c r="A15" s="7">
        <v>11</v>
      </c>
      <c r="B15" s="7"/>
      <c r="C15" s="7">
        <v>12</v>
      </c>
      <c r="D15" s="7"/>
      <c r="E15" s="7">
        <v>13</v>
      </c>
      <c r="F15" s="7"/>
      <c r="G15" s="7">
        <v>14</v>
      </c>
      <c r="H15" s="7"/>
      <c r="I15" s="7">
        <v>15</v>
      </c>
      <c r="J15" s="7"/>
      <c r="K15" s="8">
        <v>16</v>
      </c>
      <c r="L15" s="8"/>
      <c r="M15" s="8">
        <v>17</v>
      </c>
      <c r="N15" s="8"/>
    </row>
    <row r="16" spans="1:21" x14ac:dyDescent="0.3">
      <c r="A16" s="7">
        <v>18</v>
      </c>
      <c r="B16" s="7"/>
      <c r="C16" s="7">
        <v>19</v>
      </c>
      <c r="D16" s="7"/>
      <c r="E16" s="7">
        <v>20</v>
      </c>
      <c r="F16" s="7"/>
      <c r="G16" s="7">
        <v>21</v>
      </c>
      <c r="H16" s="7"/>
      <c r="I16" s="7">
        <v>22</v>
      </c>
      <c r="J16" s="7"/>
      <c r="K16" s="8">
        <v>23</v>
      </c>
      <c r="L16" s="8"/>
      <c r="M16" s="8">
        <v>24</v>
      </c>
      <c r="N16" s="8"/>
    </row>
    <row r="17" spans="1:14" x14ac:dyDescent="0.3">
      <c r="A17" s="7">
        <v>25</v>
      </c>
      <c r="B17" s="7"/>
      <c r="C17" s="7">
        <v>26</v>
      </c>
      <c r="D17" s="7"/>
      <c r="E17" s="7">
        <v>27</v>
      </c>
      <c r="F17" s="7"/>
      <c r="G17" s="7">
        <v>28</v>
      </c>
      <c r="H17" s="7"/>
      <c r="I17" s="7"/>
      <c r="J17" s="7"/>
      <c r="K17" s="7"/>
      <c r="L17" s="7"/>
      <c r="M17" s="7"/>
      <c r="N17" s="7"/>
    </row>
    <row r="18" spans="1:14" x14ac:dyDescent="0.3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</row>
    <row r="20" spans="1:14" ht="18" x14ac:dyDescent="0.35">
      <c r="A20" s="60" t="s">
        <v>1825</v>
      </c>
      <c r="B20" s="60"/>
      <c r="C20" s="60"/>
      <c r="D20" s="60"/>
      <c r="E20" s="60"/>
      <c r="F20" s="60"/>
      <c r="G20" s="60"/>
      <c r="H20" s="60"/>
      <c r="I20" s="60"/>
      <c r="J20" s="60"/>
      <c r="K20" s="60"/>
      <c r="L20" s="60"/>
      <c r="M20" s="60"/>
      <c r="N20" s="60"/>
    </row>
    <row r="21" spans="1:14" x14ac:dyDescent="0.3">
      <c r="A21" s="6" t="s">
        <v>1816</v>
      </c>
      <c r="B21" s="6" t="s">
        <v>1817</v>
      </c>
      <c r="C21" s="6" t="s">
        <v>1818</v>
      </c>
      <c r="D21" s="6" t="s">
        <v>1817</v>
      </c>
      <c r="E21" s="6" t="s">
        <v>1819</v>
      </c>
      <c r="F21" s="6" t="s">
        <v>1817</v>
      </c>
      <c r="G21" s="6" t="s">
        <v>1820</v>
      </c>
      <c r="H21" s="6" t="s">
        <v>1817</v>
      </c>
      <c r="I21" s="6" t="s">
        <v>1821</v>
      </c>
      <c r="J21" s="6" t="s">
        <v>1817</v>
      </c>
      <c r="K21" s="6" t="s">
        <v>1822</v>
      </c>
      <c r="L21" s="6" t="s">
        <v>1817</v>
      </c>
      <c r="M21" s="6" t="s">
        <v>1823</v>
      </c>
      <c r="N21" s="6" t="s">
        <v>1817</v>
      </c>
    </row>
    <row r="22" spans="1:14" x14ac:dyDescent="0.3">
      <c r="A22" s="7"/>
      <c r="B22" s="7"/>
      <c r="C22" s="7"/>
      <c r="D22" s="7"/>
      <c r="E22" s="7"/>
      <c r="F22" s="7"/>
      <c r="G22" s="7"/>
      <c r="H22" s="7"/>
      <c r="I22" s="7">
        <v>1</v>
      </c>
      <c r="J22" t="s">
        <v>2272</v>
      </c>
      <c r="K22" s="8">
        <v>2</v>
      </c>
      <c r="L22" s="8"/>
      <c r="M22" s="8">
        <v>3</v>
      </c>
      <c r="N22" s="8"/>
    </row>
    <row r="23" spans="1:14" x14ac:dyDescent="0.3">
      <c r="A23" s="7">
        <v>4</v>
      </c>
      <c r="B23" s="7"/>
      <c r="C23" s="7">
        <v>5</v>
      </c>
      <c r="D23" s="7"/>
      <c r="E23" s="7">
        <v>6</v>
      </c>
      <c r="F23" s="7"/>
      <c r="G23" s="7">
        <v>7</v>
      </c>
      <c r="H23" s="7"/>
      <c r="I23" s="7">
        <v>8</v>
      </c>
      <c r="J23" s="7"/>
      <c r="K23" s="8">
        <v>9</v>
      </c>
      <c r="L23" s="8"/>
      <c r="M23" s="8">
        <v>10</v>
      </c>
      <c r="N23" s="8"/>
    </row>
    <row r="24" spans="1:14" x14ac:dyDescent="0.3">
      <c r="A24" s="7">
        <v>11</v>
      </c>
      <c r="B24" s="7"/>
      <c r="C24" s="7">
        <v>12</v>
      </c>
      <c r="D24" s="7"/>
      <c r="E24" s="7">
        <v>13</v>
      </c>
      <c r="F24" s="7"/>
      <c r="G24" s="7">
        <v>14</v>
      </c>
      <c r="H24" s="7"/>
      <c r="I24" s="7">
        <v>15</v>
      </c>
      <c r="J24" s="7"/>
      <c r="K24" s="8">
        <v>16</v>
      </c>
      <c r="L24" s="8"/>
      <c r="M24" s="8">
        <v>17</v>
      </c>
      <c r="N24" s="8"/>
    </row>
    <row r="25" spans="1:14" x14ac:dyDescent="0.3">
      <c r="A25" s="7">
        <v>18</v>
      </c>
      <c r="B25" s="7"/>
      <c r="C25" s="7">
        <v>19</v>
      </c>
      <c r="D25" s="7"/>
      <c r="E25" s="7">
        <v>20</v>
      </c>
      <c r="F25" s="7"/>
      <c r="G25" s="7">
        <v>21</v>
      </c>
      <c r="H25" s="7"/>
      <c r="I25" s="7">
        <v>22</v>
      </c>
      <c r="J25" s="7"/>
      <c r="K25" s="8">
        <v>23</v>
      </c>
      <c r="L25" s="8"/>
      <c r="M25" s="8">
        <v>24</v>
      </c>
      <c r="N25" s="8"/>
    </row>
    <row r="26" spans="1:14" x14ac:dyDescent="0.3">
      <c r="A26" s="7">
        <v>25</v>
      </c>
      <c r="B26" s="7"/>
      <c r="C26" s="7">
        <v>26</v>
      </c>
      <c r="D26" s="7"/>
      <c r="E26" s="7">
        <v>27</v>
      </c>
      <c r="F26" s="7"/>
      <c r="G26" s="7">
        <v>28</v>
      </c>
      <c r="H26" s="7"/>
      <c r="I26" s="7">
        <v>29</v>
      </c>
      <c r="J26" s="7"/>
      <c r="K26" s="8">
        <v>30</v>
      </c>
      <c r="L26" s="8"/>
      <c r="M26" s="8">
        <v>31</v>
      </c>
      <c r="N26" s="8"/>
    </row>
    <row r="27" spans="1:14" x14ac:dyDescent="0.3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9" spans="1:14" ht="18" x14ac:dyDescent="0.35">
      <c r="A29" s="60" t="s">
        <v>1826</v>
      </c>
      <c r="B29" s="60"/>
      <c r="C29" s="60"/>
      <c r="D29" s="60"/>
      <c r="E29" s="60"/>
      <c r="F29" s="60"/>
      <c r="G29" s="60"/>
      <c r="H29" s="60"/>
      <c r="I29" s="60"/>
      <c r="J29" s="60"/>
      <c r="K29" s="60"/>
      <c r="L29" s="60"/>
      <c r="M29" s="60"/>
      <c r="N29" s="60"/>
    </row>
    <row r="30" spans="1:14" x14ac:dyDescent="0.3">
      <c r="A30" s="6" t="s">
        <v>1816</v>
      </c>
      <c r="B30" s="6" t="s">
        <v>1817</v>
      </c>
      <c r="C30" s="6" t="s">
        <v>1818</v>
      </c>
      <c r="D30" s="6" t="s">
        <v>1817</v>
      </c>
      <c r="E30" s="6" t="s">
        <v>1819</v>
      </c>
      <c r="F30" s="6" t="s">
        <v>1817</v>
      </c>
      <c r="G30" s="6" t="s">
        <v>1820</v>
      </c>
      <c r="H30" s="6" t="s">
        <v>1817</v>
      </c>
      <c r="I30" s="6" t="s">
        <v>1821</v>
      </c>
      <c r="J30" s="6" t="s">
        <v>1817</v>
      </c>
      <c r="K30" s="6" t="s">
        <v>1822</v>
      </c>
      <c r="L30" s="6" t="s">
        <v>1817</v>
      </c>
      <c r="M30" s="6" t="s">
        <v>1823</v>
      </c>
      <c r="N30" s="6" t="s">
        <v>1817</v>
      </c>
    </row>
    <row r="31" spans="1:14" x14ac:dyDescent="0.3">
      <c r="A31" s="7">
        <v>1</v>
      </c>
      <c r="B31" t="s">
        <v>2278</v>
      </c>
      <c r="C31" s="7">
        <v>2</v>
      </c>
      <c r="D31" s="7"/>
      <c r="E31" s="7">
        <v>3</v>
      </c>
      <c r="F31" s="7"/>
      <c r="G31" s="7">
        <v>4</v>
      </c>
      <c r="H31" s="7"/>
      <c r="I31" s="7">
        <v>5</v>
      </c>
      <c r="J31" s="7"/>
      <c r="K31" s="8">
        <v>6</v>
      </c>
      <c r="L31" s="8"/>
      <c r="M31" s="8">
        <v>7</v>
      </c>
      <c r="N31" s="8"/>
    </row>
    <row r="32" spans="1:14" x14ac:dyDescent="0.3">
      <c r="A32" s="7">
        <v>8</v>
      </c>
      <c r="B32" s="7"/>
      <c r="C32" s="7">
        <v>9</v>
      </c>
      <c r="D32" s="7"/>
      <c r="E32" s="7">
        <v>10</v>
      </c>
      <c r="F32" s="7"/>
      <c r="G32" s="7">
        <v>11</v>
      </c>
      <c r="H32" s="7"/>
      <c r="I32" s="7">
        <v>12</v>
      </c>
      <c r="J32" s="7"/>
      <c r="K32" s="8">
        <v>13</v>
      </c>
      <c r="L32" s="8"/>
      <c r="M32" s="8">
        <v>14</v>
      </c>
      <c r="N32" s="8"/>
    </row>
    <row r="33" spans="1:14" x14ac:dyDescent="0.3">
      <c r="A33" s="7">
        <v>15</v>
      </c>
      <c r="B33" s="7"/>
      <c r="C33" s="7">
        <v>16</v>
      </c>
      <c r="D33" s="7"/>
      <c r="E33" s="7">
        <v>17</v>
      </c>
      <c r="F33" s="7"/>
      <c r="G33" s="7">
        <v>18</v>
      </c>
      <c r="H33" s="7"/>
      <c r="I33" s="7">
        <v>19</v>
      </c>
      <c r="J33" s="7"/>
      <c r="K33" s="8">
        <v>20</v>
      </c>
      <c r="L33" s="8"/>
      <c r="M33" s="8">
        <v>21</v>
      </c>
      <c r="N33" s="8"/>
    </row>
    <row r="34" spans="1:14" x14ac:dyDescent="0.3">
      <c r="A34" s="7">
        <v>22</v>
      </c>
      <c r="B34" s="7"/>
      <c r="C34" s="7">
        <v>23</v>
      </c>
      <c r="D34" s="7"/>
      <c r="E34" s="7">
        <v>24</v>
      </c>
      <c r="F34" s="7"/>
      <c r="G34" s="7">
        <v>25</v>
      </c>
      <c r="H34" s="7"/>
      <c r="I34" s="7">
        <v>26</v>
      </c>
      <c r="J34" s="7"/>
      <c r="K34" s="8">
        <v>27</v>
      </c>
      <c r="L34" s="8"/>
      <c r="M34" s="8">
        <v>28</v>
      </c>
      <c r="N34" s="8"/>
    </row>
    <row r="35" spans="1:14" x14ac:dyDescent="0.3">
      <c r="A35" s="7">
        <v>29</v>
      </c>
      <c r="B35" s="7"/>
      <c r="C35" s="7">
        <v>30</v>
      </c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</row>
    <row r="36" spans="1:14" x14ac:dyDescent="0.3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</row>
    <row r="38" spans="1:14" ht="18" x14ac:dyDescent="0.35">
      <c r="A38" s="60" t="s">
        <v>1827</v>
      </c>
      <c r="B38" s="60"/>
      <c r="C38" s="60"/>
      <c r="D38" s="60"/>
      <c r="E38" s="60"/>
      <c r="F38" s="60"/>
      <c r="G38" s="60"/>
      <c r="H38" s="60"/>
      <c r="I38" s="60"/>
      <c r="J38" s="60"/>
      <c r="K38" s="60"/>
      <c r="L38" s="60"/>
      <c r="M38" s="60"/>
      <c r="N38" s="60"/>
    </row>
    <row r="39" spans="1:14" x14ac:dyDescent="0.3">
      <c r="A39" s="6" t="s">
        <v>1816</v>
      </c>
      <c r="B39" s="6" t="s">
        <v>1817</v>
      </c>
      <c r="C39" s="6" t="s">
        <v>1818</v>
      </c>
      <c r="D39" s="6" t="s">
        <v>1817</v>
      </c>
      <c r="E39" s="6" t="s">
        <v>1819</v>
      </c>
      <c r="F39" s="6" t="s">
        <v>1817</v>
      </c>
      <c r="G39" s="6" t="s">
        <v>1820</v>
      </c>
      <c r="H39" s="6" t="s">
        <v>1817</v>
      </c>
      <c r="I39" s="6" t="s">
        <v>1821</v>
      </c>
      <c r="J39" s="6" t="s">
        <v>1817</v>
      </c>
      <c r="K39" s="6" t="s">
        <v>1822</v>
      </c>
      <c r="L39" s="6" t="s">
        <v>1817</v>
      </c>
      <c r="M39" s="6" t="s">
        <v>1823</v>
      </c>
      <c r="N39" s="6" t="s">
        <v>1817</v>
      </c>
    </row>
    <row r="40" spans="1:14" x14ac:dyDescent="0.3">
      <c r="A40" s="7"/>
      <c r="B40" s="7"/>
      <c r="C40" s="7"/>
      <c r="D40" s="7"/>
      <c r="E40" s="7">
        <v>1</v>
      </c>
      <c r="F40" t="s">
        <v>2284</v>
      </c>
      <c r="G40" s="7">
        <v>2</v>
      </c>
      <c r="H40" s="7"/>
      <c r="I40" s="7">
        <v>3</v>
      </c>
      <c r="J40" s="7"/>
      <c r="K40" s="8">
        <v>4</v>
      </c>
      <c r="L40" s="8"/>
      <c r="M40" s="8">
        <v>5</v>
      </c>
      <c r="N40" s="8"/>
    </row>
    <row r="41" spans="1:14" x14ac:dyDescent="0.3">
      <c r="A41" s="7">
        <v>6</v>
      </c>
      <c r="B41" s="7"/>
      <c r="C41" s="7">
        <v>7</v>
      </c>
      <c r="D41" s="7"/>
      <c r="E41" s="7">
        <v>8</v>
      </c>
      <c r="F41" s="7"/>
      <c r="G41" s="7">
        <v>9</v>
      </c>
      <c r="H41" s="7"/>
      <c r="I41" s="7">
        <v>10</v>
      </c>
      <c r="J41" s="7"/>
      <c r="K41" s="8">
        <v>11</v>
      </c>
      <c r="L41" s="8"/>
      <c r="M41" s="8">
        <v>12</v>
      </c>
      <c r="N41" s="8"/>
    </row>
    <row r="42" spans="1:14" x14ac:dyDescent="0.3">
      <c r="A42" s="7">
        <v>13</v>
      </c>
      <c r="B42" s="7"/>
      <c r="C42" s="7">
        <v>14</v>
      </c>
      <c r="D42" s="7"/>
      <c r="E42" s="7">
        <v>15</v>
      </c>
      <c r="F42" s="7"/>
      <c r="G42" s="7">
        <v>16</v>
      </c>
      <c r="H42" s="7"/>
      <c r="I42" s="7">
        <v>17</v>
      </c>
      <c r="J42" s="7"/>
      <c r="K42" s="8">
        <v>18</v>
      </c>
      <c r="L42" s="8"/>
      <c r="M42" s="8">
        <v>19</v>
      </c>
      <c r="N42" s="8"/>
    </row>
    <row r="43" spans="1:14" x14ac:dyDescent="0.3">
      <c r="A43" s="7">
        <v>20</v>
      </c>
      <c r="B43" s="7"/>
      <c r="C43" s="7">
        <v>21</v>
      </c>
      <c r="D43" s="7"/>
      <c r="E43" s="7">
        <v>22</v>
      </c>
      <c r="F43" s="7"/>
      <c r="G43" s="7">
        <v>23</v>
      </c>
      <c r="H43" s="7"/>
      <c r="I43" s="7">
        <v>24</v>
      </c>
      <c r="J43" s="7"/>
      <c r="K43" s="8">
        <v>25</v>
      </c>
      <c r="L43" s="8"/>
      <c r="M43" s="8">
        <v>26</v>
      </c>
      <c r="N43" s="8"/>
    </row>
    <row r="44" spans="1:14" x14ac:dyDescent="0.3">
      <c r="A44" s="7">
        <v>27</v>
      </c>
      <c r="B44" s="7"/>
      <c r="C44" s="7">
        <v>28</v>
      </c>
      <c r="D44" s="7"/>
      <c r="E44" s="7">
        <v>29</v>
      </c>
      <c r="F44" s="7"/>
      <c r="G44" s="7">
        <v>30</v>
      </c>
      <c r="H44" s="7"/>
      <c r="I44" s="7">
        <v>31</v>
      </c>
      <c r="J44" s="7"/>
      <c r="K44" s="7"/>
      <c r="L44" s="7"/>
      <c r="M44" s="7"/>
      <c r="N44" s="7"/>
    </row>
    <row r="45" spans="1:14" x14ac:dyDescent="0.3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</row>
    <row r="47" spans="1:14" ht="18" x14ac:dyDescent="0.35">
      <c r="A47" s="60" t="s">
        <v>1828</v>
      </c>
      <c r="B47" s="60"/>
      <c r="C47" s="60"/>
      <c r="D47" s="60"/>
      <c r="E47" s="60"/>
      <c r="F47" s="60"/>
      <c r="G47" s="60"/>
      <c r="H47" s="60"/>
      <c r="I47" s="60"/>
      <c r="J47" s="60"/>
      <c r="K47" s="60"/>
      <c r="L47" s="60"/>
      <c r="M47" s="60"/>
      <c r="N47" s="60"/>
    </row>
    <row r="48" spans="1:14" x14ac:dyDescent="0.3">
      <c r="A48" s="6" t="s">
        <v>1816</v>
      </c>
      <c r="B48" s="6" t="s">
        <v>1817</v>
      </c>
      <c r="C48" s="6" t="s">
        <v>1818</v>
      </c>
      <c r="D48" s="6" t="s">
        <v>1817</v>
      </c>
      <c r="E48" s="6" t="s">
        <v>1819</v>
      </c>
      <c r="F48" s="6" t="s">
        <v>1817</v>
      </c>
      <c r="G48" s="6" t="s">
        <v>1820</v>
      </c>
      <c r="H48" s="6" t="s">
        <v>1817</v>
      </c>
      <c r="I48" s="6" t="s">
        <v>1821</v>
      </c>
      <c r="J48" s="6" t="s">
        <v>1817</v>
      </c>
      <c r="K48" s="6" t="s">
        <v>1822</v>
      </c>
      <c r="L48" s="6" t="s">
        <v>1817</v>
      </c>
      <c r="M48" s="6" t="s">
        <v>1823</v>
      </c>
      <c r="N48" s="6" t="s">
        <v>1817</v>
      </c>
    </row>
    <row r="49" spans="1:14" x14ac:dyDescent="0.3">
      <c r="A49" s="7"/>
      <c r="B49" s="7"/>
      <c r="C49" s="7"/>
      <c r="D49" s="7"/>
      <c r="E49" s="7"/>
      <c r="F49" s="7"/>
      <c r="G49" s="7"/>
      <c r="H49" s="7"/>
      <c r="I49" s="7"/>
      <c r="J49" s="7"/>
      <c r="K49" s="8">
        <v>1</v>
      </c>
      <c r="L49" t="s">
        <v>2290</v>
      </c>
      <c r="M49" s="8">
        <v>2</v>
      </c>
      <c r="N49" s="8"/>
    </row>
    <row r="50" spans="1:14" x14ac:dyDescent="0.3">
      <c r="A50" s="7">
        <v>3</v>
      </c>
      <c r="B50" s="7"/>
      <c r="C50" s="7">
        <v>4</v>
      </c>
      <c r="D50" s="7"/>
      <c r="E50" s="7">
        <v>5</v>
      </c>
      <c r="F50" s="7"/>
      <c r="G50" s="7">
        <v>6</v>
      </c>
      <c r="H50" s="7"/>
      <c r="I50" s="7">
        <v>7</v>
      </c>
      <c r="J50" s="7"/>
      <c r="K50" s="8">
        <v>8</v>
      </c>
      <c r="L50" s="8"/>
      <c r="M50" s="8">
        <v>9</v>
      </c>
      <c r="N50" s="8"/>
    </row>
    <row r="51" spans="1:14" x14ac:dyDescent="0.3">
      <c r="A51" s="7">
        <v>10</v>
      </c>
      <c r="B51" s="7"/>
      <c r="C51" s="7">
        <v>11</v>
      </c>
      <c r="D51" s="7"/>
      <c r="E51" s="7">
        <v>12</v>
      </c>
      <c r="F51" s="7"/>
      <c r="G51" s="7">
        <v>13</v>
      </c>
      <c r="H51" s="7"/>
      <c r="I51" s="7">
        <v>14</v>
      </c>
      <c r="J51" s="7"/>
      <c r="K51" s="8">
        <v>15</v>
      </c>
      <c r="L51" s="8"/>
      <c r="M51" s="8">
        <v>16</v>
      </c>
      <c r="N51" s="8"/>
    </row>
    <row r="52" spans="1:14" x14ac:dyDescent="0.3">
      <c r="A52" s="7">
        <v>17</v>
      </c>
      <c r="B52" s="7"/>
      <c r="C52" s="7">
        <v>18</v>
      </c>
      <c r="D52" s="7"/>
      <c r="E52" s="7">
        <v>19</v>
      </c>
      <c r="F52" s="7"/>
      <c r="G52" s="7">
        <v>20</v>
      </c>
      <c r="H52" s="7"/>
      <c r="I52" s="7">
        <v>21</v>
      </c>
      <c r="J52" s="7"/>
      <c r="K52" s="8">
        <v>22</v>
      </c>
      <c r="L52" s="8"/>
      <c r="M52" s="8">
        <v>23</v>
      </c>
      <c r="N52" s="8"/>
    </row>
    <row r="53" spans="1:14" x14ac:dyDescent="0.3">
      <c r="A53" s="7">
        <v>24</v>
      </c>
      <c r="B53" s="7"/>
      <c r="C53" s="7">
        <v>25</v>
      </c>
      <c r="D53" s="7"/>
      <c r="E53" s="7">
        <v>26</v>
      </c>
      <c r="F53" s="7"/>
      <c r="G53" s="7">
        <v>27</v>
      </c>
      <c r="H53" s="7"/>
      <c r="I53" s="7">
        <v>28</v>
      </c>
      <c r="J53" s="7"/>
      <c r="K53" s="8">
        <v>29</v>
      </c>
      <c r="L53" s="8"/>
      <c r="M53" s="8">
        <v>30</v>
      </c>
      <c r="N53" s="8"/>
    </row>
    <row r="54" spans="1:14" x14ac:dyDescent="0.3">
      <c r="A54" s="7"/>
      <c r="B54" s="7"/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</row>
    <row r="56" spans="1:14" ht="18" x14ac:dyDescent="0.35">
      <c r="A56" s="60" t="s">
        <v>1829</v>
      </c>
      <c r="B56" s="60"/>
      <c r="C56" s="60"/>
      <c r="D56" s="60"/>
      <c r="E56" s="60"/>
      <c r="F56" s="60"/>
      <c r="G56" s="60"/>
      <c r="H56" s="60"/>
      <c r="I56" s="60"/>
      <c r="J56" s="60"/>
      <c r="K56" s="60"/>
      <c r="L56" s="60"/>
      <c r="M56" s="60"/>
      <c r="N56" s="60"/>
    </row>
    <row r="57" spans="1:14" x14ac:dyDescent="0.3">
      <c r="A57" s="6" t="s">
        <v>1816</v>
      </c>
      <c r="B57" s="6" t="s">
        <v>1817</v>
      </c>
      <c r="C57" s="6" t="s">
        <v>1818</v>
      </c>
      <c r="D57" s="6" t="s">
        <v>1817</v>
      </c>
      <c r="E57" s="6" t="s">
        <v>1819</v>
      </c>
      <c r="F57" s="6" t="s">
        <v>1817</v>
      </c>
      <c r="G57" s="6" t="s">
        <v>1820</v>
      </c>
      <c r="H57" s="6" t="s">
        <v>1817</v>
      </c>
      <c r="I57" s="6" t="s">
        <v>1821</v>
      </c>
      <c r="J57" s="6" t="s">
        <v>1817</v>
      </c>
      <c r="K57" s="6" t="s">
        <v>1822</v>
      </c>
      <c r="L57" s="6" t="s">
        <v>1817</v>
      </c>
      <c r="M57" s="6" t="s">
        <v>1823</v>
      </c>
      <c r="N57" s="6" t="s">
        <v>1817</v>
      </c>
    </row>
    <row r="58" spans="1:14" x14ac:dyDescent="0.3">
      <c r="A58" s="7">
        <v>1</v>
      </c>
      <c r="B58" t="s">
        <v>2296</v>
      </c>
      <c r="C58" s="7">
        <v>2</v>
      </c>
      <c r="D58" s="7"/>
      <c r="E58" s="7">
        <v>3</v>
      </c>
      <c r="F58" s="7"/>
      <c r="G58" s="7">
        <v>4</v>
      </c>
      <c r="H58" s="7"/>
      <c r="I58" s="7">
        <v>5</v>
      </c>
      <c r="J58" s="7"/>
      <c r="K58" s="8">
        <v>6</v>
      </c>
      <c r="L58" s="8"/>
      <c r="M58" s="8">
        <v>7</v>
      </c>
      <c r="N58" s="8"/>
    </row>
    <row r="59" spans="1:14" x14ac:dyDescent="0.3">
      <c r="A59" s="7">
        <v>8</v>
      </c>
      <c r="B59" s="7"/>
      <c r="C59" s="7">
        <v>9</v>
      </c>
      <c r="D59" s="7"/>
      <c r="E59" s="7">
        <v>10</v>
      </c>
      <c r="F59" s="7"/>
      <c r="G59" s="7">
        <v>11</v>
      </c>
      <c r="H59" s="7"/>
      <c r="I59" s="7">
        <v>12</v>
      </c>
      <c r="J59" s="7"/>
      <c r="K59" s="8">
        <v>13</v>
      </c>
      <c r="L59" s="8"/>
      <c r="M59" s="8">
        <v>14</v>
      </c>
      <c r="N59" s="8"/>
    </row>
    <row r="60" spans="1:14" x14ac:dyDescent="0.3">
      <c r="A60" s="7">
        <v>15</v>
      </c>
      <c r="B60" s="7"/>
      <c r="C60" s="7">
        <v>16</v>
      </c>
      <c r="D60" s="7"/>
      <c r="E60" s="7">
        <v>17</v>
      </c>
      <c r="F60" s="7"/>
      <c r="G60" s="7">
        <v>18</v>
      </c>
      <c r="H60" s="7"/>
      <c r="I60" s="7">
        <v>19</v>
      </c>
      <c r="J60" s="7"/>
      <c r="K60" s="8">
        <v>20</v>
      </c>
      <c r="L60" s="8"/>
      <c r="M60" s="8">
        <v>21</v>
      </c>
      <c r="N60" s="8"/>
    </row>
    <row r="61" spans="1:14" x14ac:dyDescent="0.3">
      <c r="A61" s="7">
        <v>22</v>
      </c>
      <c r="B61" s="7"/>
      <c r="C61" s="7">
        <v>23</v>
      </c>
      <c r="D61" s="7"/>
      <c r="E61" s="7">
        <v>24</v>
      </c>
      <c r="F61" s="7"/>
      <c r="G61" s="7">
        <v>25</v>
      </c>
      <c r="H61" s="7"/>
      <c r="I61" s="7">
        <v>26</v>
      </c>
      <c r="J61" s="7"/>
      <c r="K61" s="8">
        <v>27</v>
      </c>
      <c r="L61" s="8"/>
      <c r="M61" s="8">
        <v>28</v>
      </c>
      <c r="N61" s="8"/>
    </row>
    <row r="62" spans="1:14" x14ac:dyDescent="0.3">
      <c r="A62" s="7">
        <v>29</v>
      </c>
      <c r="B62" s="7"/>
      <c r="C62" s="7">
        <v>30</v>
      </c>
      <c r="D62" s="7"/>
      <c r="E62" s="7">
        <v>31</v>
      </c>
      <c r="F62" s="7"/>
      <c r="G62" s="7"/>
      <c r="H62" s="7"/>
      <c r="I62" s="7"/>
      <c r="J62" s="7"/>
      <c r="K62" s="7"/>
      <c r="L62" s="7"/>
      <c r="M62" s="7"/>
      <c r="N62" s="7"/>
    </row>
    <row r="63" spans="1:14" x14ac:dyDescent="0.3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</row>
    <row r="65" spans="1:15" ht="18" x14ac:dyDescent="0.35">
      <c r="A65" s="60" t="s">
        <v>1830</v>
      </c>
      <c r="B65" s="60"/>
      <c r="C65" s="60"/>
      <c r="D65" s="60"/>
      <c r="E65" s="60"/>
      <c r="F65" s="60"/>
      <c r="G65" s="60"/>
      <c r="H65" s="60"/>
      <c r="I65" s="60"/>
      <c r="J65" s="60"/>
      <c r="K65" s="60"/>
      <c r="L65" s="60"/>
      <c r="M65" s="60"/>
      <c r="N65" s="60"/>
    </row>
    <row r="66" spans="1:15" x14ac:dyDescent="0.3">
      <c r="A66" s="6" t="s">
        <v>1816</v>
      </c>
      <c r="B66" s="6" t="s">
        <v>1817</v>
      </c>
      <c r="C66" s="6" t="s">
        <v>1818</v>
      </c>
      <c r="D66" s="6" t="s">
        <v>1817</v>
      </c>
      <c r="E66" s="6" t="s">
        <v>1819</v>
      </c>
      <c r="F66" s="6" t="s">
        <v>1817</v>
      </c>
      <c r="G66" s="6" t="s">
        <v>1820</v>
      </c>
      <c r="H66" s="6" t="s">
        <v>1817</v>
      </c>
      <c r="I66" s="6" t="s">
        <v>1821</v>
      </c>
      <c r="J66" s="6" t="s">
        <v>1817</v>
      </c>
      <c r="K66" s="6" t="s">
        <v>1822</v>
      </c>
      <c r="L66" s="6" t="s">
        <v>1817</v>
      </c>
      <c r="M66" s="6" t="s">
        <v>1823</v>
      </c>
      <c r="N66" s="6" t="s">
        <v>1817</v>
      </c>
    </row>
    <row r="67" spans="1:15" x14ac:dyDescent="0.3">
      <c r="A67" s="7"/>
      <c r="B67" s="7"/>
      <c r="C67" s="7"/>
      <c r="D67" s="7"/>
      <c r="E67" s="7"/>
      <c r="F67" s="7"/>
      <c r="G67" s="7">
        <v>1</v>
      </c>
      <c r="H67" t="s">
        <v>2302</v>
      </c>
      <c r="I67" s="7">
        <v>2</v>
      </c>
      <c r="J67" s="7"/>
      <c r="K67" s="8">
        <v>3</v>
      </c>
      <c r="L67" s="8"/>
      <c r="M67" s="8">
        <v>4</v>
      </c>
      <c r="N67" s="8"/>
    </row>
    <row r="68" spans="1:15" x14ac:dyDescent="0.3">
      <c r="A68" s="7">
        <v>5</v>
      </c>
      <c r="B68" s="7"/>
      <c r="C68" s="7">
        <v>6</v>
      </c>
      <c r="D68" s="7"/>
      <c r="E68" s="7">
        <v>7</v>
      </c>
      <c r="F68" s="7"/>
      <c r="G68" s="7">
        <v>8</v>
      </c>
      <c r="H68" s="7"/>
      <c r="I68" s="7">
        <v>9</v>
      </c>
      <c r="J68" s="7"/>
      <c r="K68" s="8">
        <v>10</v>
      </c>
      <c r="L68" s="8"/>
      <c r="M68" s="8">
        <v>11</v>
      </c>
      <c r="N68" s="8"/>
    </row>
    <row r="69" spans="1:15" x14ac:dyDescent="0.3">
      <c r="A69" s="7">
        <v>12</v>
      </c>
      <c r="B69" s="7"/>
      <c r="C69" s="7">
        <v>13</v>
      </c>
      <c r="D69" s="7"/>
      <c r="E69" s="7">
        <v>14</v>
      </c>
      <c r="F69" s="7"/>
      <c r="G69" s="7">
        <v>15</v>
      </c>
      <c r="H69" s="7"/>
      <c r="I69" s="7">
        <v>16</v>
      </c>
      <c r="J69" s="7"/>
      <c r="K69" s="8">
        <v>17</v>
      </c>
      <c r="L69" s="8"/>
      <c r="M69" s="8">
        <v>18</v>
      </c>
      <c r="N69" s="8"/>
    </row>
    <row r="70" spans="1:15" x14ac:dyDescent="0.3">
      <c r="A70" s="7">
        <v>19</v>
      </c>
      <c r="B70" s="7"/>
      <c r="C70" s="7">
        <v>20</v>
      </c>
      <c r="D70" s="7"/>
      <c r="E70" s="7">
        <v>21</v>
      </c>
      <c r="F70" s="7"/>
      <c r="G70" s="7">
        <v>22</v>
      </c>
      <c r="H70" s="7"/>
      <c r="I70" s="7">
        <v>23</v>
      </c>
      <c r="J70" s="7"/>
      <c r="K70" s="8">
        <v>24</v>
      </c>
      <c r="L70" s="8"/>
      <c r="M70" s="8">
        <v>25</v>
      </c>
      <c r="N70" s="8"/>
    </row>
    <row r="71" spans="1:15" x14ac:dyDescent="0.3">
      <c r="A71" s="7">
        <v>26</v>
      </c>
      <c r="B71" s="7"/>
      <c r="C71" s="7">
        <v>27</v>
      </c>
      <c r="D71" s="7"/>
      <c r="E71" s="7">
        <v>28</v>
      </c>
      <c r="F71" s="7"/>
      <c r="G71" s="7">
        <v>29</v>
      </c>
      <c r="H71" s="7"/>
      <c r="I71" s="7">
        <v>30</v>
      </c>
      <c r="J71" s="7"/>
      <c r="K71" s="8">
        <v>31</v>
      </c>
      <c r="L71" s="8"/>
      <c r="M71" s="7"/>
      <c r="N71" s="7"/>
    </row>
    <row r="72" spans="1:15" x14ac:dyDescent="0.3">
      <c r="A72" s="7"/>
      <c r="B72" s="7"/>
      <c r="C72" s="7"/>
      <c r="D72" s="7"/>
      <c r="E72" s="7"/>
      <c r="F72" s="7"/>
      <c r="G72" s="7"/>
      <c r="H72" s="7"/>
      <c r="I72" s="7"/>
      <c r="J72" s="7"/>
      <c r="K72" s="7"/>
      <c r="L72" s="7"/>
      <c r="M72" s="7"/>
      <c r="N72" s="7"/>
    </row>
    <row r="74" spans="1:15" ht="18" x14ac:dyDescent="0.35">
      <c r="A74" s="60" t="s">
        <v>1831</v>
      </c>
      <c r="B74" s="60"/>
      <c r="C74" s="60"/>
      <c r="D74" s="60"/>
      <c r="E74" s="60"/>
      <c r="F74" s="60"/>
      <c r="G74" s="60"/>
      <c r="H74" s="60"/>
      <c r="I74" s="60"/>
      <c r="J74" s="60"/>
      <c r="K74" s="60"/>
      <c r="L74" s="60"/>
      <c r="M74" s="60"/>
      <c r="N74" s="60"/>
    </row>
    <row r="75" spans="1:15" x14ac:dyDescent="0.3">
      <c r="A75" s="6" t="s">
        <v>1816</v>
      </c>
      <c r="B75" s="6" t="s">
        <v>1817</v>
      </c>
      <c r="C75" s="6" t="s">
        <v>1818</v>
      </c>
      <c r="D75" s="6" t="s">
        <v>1817</v>
      </c>
      <c r="E75" s="6" t="s">
        <v>1819</v>
      </c>
      <c r="F75" s="6" t="s">
        <v>1817</v>
      </c>
      <c r="G75" s="6" t="s">
        <v>1820</v>
      </c>
      <c r="H75" s="6" t="s">
        <v>1817</v>
      </c>
      <c r="I75" s="6" t="s">
        <v>1821</v>
      </c>
      <c r="J75" s="6" t="s">
        <v>1817</v>
      </c>
      <c r="K75" s="6" t="s">
        <v>1822</v>
      </c>
      <c r="L75" s="6" t="s">
        <v>1817</v>
      </c>
      <c r="M75" s="6" t="s">
        <v>1823</v>
      </c>
      <c r="N75" s="6" t="s">
        <v>1817</v>
      </c>
    </row>
    <row r="76" spans="1:15" x14ac:dyDescent="0.3">
      <c r="A76" s="7"/>
      <c r="B76" s="7"/>
      <c r="C76" s="7"/>
      <c r="D76" s="7"/>
      <c r="E76" s="7"/>
      <c r="F76" s="7"/>
      <c r="G76" s="7"/>
      <c r="H76" s="7"/>
      <c r="I76" s="7"/>
      <c r="J76" s="7"/>
      <c r="K76" s="7"/>
      <c r="L76" s="7"/>
      <c r="M76" s="8">
        <v>1</v>
      </c>
      <c r="N76" t="s">
        <v>2308</v>
      </c>
      <c r="O76" t="s">
        <v>2329</v>
      </c>
    </row>
    <row r="77" spans="1:15" x14ac:dyDescent="0.3">
      <c r="A77" s="7">
        <v>2</v>
      </c>
      <c r="B77" s="7"/>
      <c r="C77" s="7">
        <v>3</v>
      </c>
      <c r="D77" s="7"/>
      <c r="E77" s="7">
        <v>4</v>
      </c>
      <c r="F77" s="7"/>
      <c r="G77" s="7">
        <v>5</v>
      </c>
      <c r="H77" s="7"/>
      <c r="I77" s="7">
        <v>6</v>
      </c>
      <c r="J77" s="7"/>
      <c r="K77" s="8">
        <v>7</v>
      </c>
      <c r="L77" s="8"/>
      <c r="M77" s="8">
        <v>8</v>
      </c>
      <c r="N77" s="8"/>
    </row>
    <row r="78" spans="1:15" x14ac:dyDescent="0.3">
      <c r="A78" s="7">
        <v>9</v>
      </c>
      <c r="B78" s="7"/>
      <c r="C78" s="7">
        <v>10</v>
      </c>
      <c r="D78" s="7"/>
      <c r="E78" s="7">
        <v>11</v>
      </c>
      <c r="F78" s="7"/>
      <c r="G78" s="7">
        <v>12</v>
      </c>
      <c r="H78" s="7"/>
      <c r="I78" s="7">
        <v>13</v>
      </c>
      <c r="J78" s="7"/>
      <c r="K78" s="8">
        <v>14</v>
      </c>
      <c r="L78" s="8"/>
      <c r="M78" s="8">
        <v>15</v>
      </c>
      <c r="N78" s="8"/>
    </row>
    <row r="79" spans="1:15" x14ac:dyDescent="0.3">
      <c r="A79" s="7">
        <v>16</v>
      </c>
      <c r="B79" s="7"/>
      <c r="C79" s="7">
        <v>17</v>
      </c>
      <c r="D79" s="7"/>
      <c r="E79" s="7">
        <v>18</v>
      </c>
      <c r="F79" s="7"/>
      <c r="G79" s="7">
        <v>19</v>
      </c>
      <c r="H79" s="7"/>
      <c r="I79" s="7">
        <v>20</v>
      </c>
      <c r="J79" s="7"/>
      <c r="K79" s="8">
        <v>21</v>
      </c>
      <c r="L79" s="8"/>
      <c r="M79" s="8">
        <v>22</v>
      </c>
      <c r="N79" s="8"/>
    </row>
    <row r="80" spans="1:15" x14ac:dyDescent="0.3">
      <c r="A80" s="7">
        <v>23</v>
      </c>
      <c r="B80" s="7"/>
      <c r="C80" s="7">
        <v>24</v>
      </c>
      <c r="D80" s="7"/>
      <c r="E80" s="7">
        <v>25</v>
      </c>
      <c r="F80" s="7"/>
      <c r="G80" s="7">
        <v>26</v>
      </c>
      <c r="H80" s="7"/>
      <c r="I80" s="7">
        <v>27</v>
      </c>
      <c r="J80" s="7"/>
      <c r="K80" s="8">
        <v>28</v>
      </c>
      <c r="L80" s="8"/>
      <c r="M80" s="8">
        <v>29</v>
      </c>
      <c r="N80" s="8"/>
    </row>
    <row r="81" spans="1:14" x14ac:dyDescent="0.3">
      <c r="A81" s="7">
        <v>30</v>
      </c>
      <c r="B81" s="7"/>
      <c r="C81" s="7"/>
      <c r="D81" s="7"/>
      <c r="E81" s="7"/>
      <c r="F81" s="7"/>
      <c r="G81" s="7"/>
      <c r="H81" s="7"/>
      <c r="I81" s="7"/>
      <c r="J81" s="7"/>
      <c r="K81" s="7"/>
      <c r="L81" s="7"/>
      <c r="M81" s="7"/>
      <c r="N81" s="7"/>
    </row>
    <row r="83" spans="1:14" ht="18" x14ac:dyDescent="0.35">
      <c r="A83" s="60" t="s">
        <v>1832</v>
      </c>
      <c r="B83" s="60"/>
      <c r="C83" s="60"/>
      <c r="D83" s="60"/>
      <c r="E83" s="60"/>
      <c r="F83" s="60"/>
      <c r="G83" s="60"/>
      <c r="H83" s="60"/>
      <c r="I83" s="60"/>
      <c r="J83" s="60"/>
      <c r="K83" s="60"/>
      <c r="L83" s="60"/>
      <c r="M83" s="60"/>
      <c r="N83" s="60"/>
    </row>
    <row r="84" spans="1:14" x14ac:dyDescent="0.3">
      <c r="A84" s="6" t="s">
        <v>1816</v>
      </c>
      <c r="B84" s="6" t="s">
        <v>1817</v>
      </c>
      <c r="C84" s="6" t="s">
        <v>1818</v>
      </c>
      <c r="D84" s="6" t="s">
        <v>1817</v>
      </c>
      <c r="E84" s="6" t="s">
        <v>1819</v>
      </c>
      <c r="F84" s="6" t="s">
        <v>1817</v>
      </c>
      <c r="G84" s="6" t="s">
        <v>1820</v>
      </c>
      <c r="H84" s="6" t="s">
        <v>1817</v>
      </c>
      <c r="I84" s="6" t="s">
        <v>1821</v>
      </c>
      <c r="J84" s="6" t="s">
        <v>1817</v>
      </c>
      <c r="K84" s="6" t="s">
        <v>1822</v>
      </c>
      <c r="L84" s="6" t="s">
        <v>1817</v>
      </c>
      <c r="M84" s="6" t="s">
        <v>1823</v>
      </c>
      <c r="N84" s="6" t="s">
        <v>1817</v>
      </c>
    </row>
    <row r="85" spans="1:14" x14ac:dyDescent="0.3">
      <c r="A85" s="7"/>
      <c r="B85" s="7"/>
      <c r="C85" s="7">
        <v>1</v>
      </c>
      <c r="D85" t="s">
        <v>2314</v>
      </c>
      <c r="E85" s="7">
        <v>2</v>
      </c>
      <c r="F85" s="7"/>
      <c r="G85" s="7">
        <v>3</v>
      </c>
      <c r="H85" s="7"/>
      <c r="I85" s="7">
        <v>4</v>
      </c>
      <c r="J85" s="7"/>
      <c r="K85" s="8">
        <v>5</v>
      </c>
      <c r="L85" s="8"/>
      <c r="M85" s="8">
        <v>6</v>
      </c>
      <c r="N85" s="8"/>
    </row>
    <row r="86" spans="1:14" x14ac:dyDescent="0.3">
      <c r="A86" s="7">
        <v>7</v>
      </c>
      <c r="B86" s="7"/>
      <c r="C86" s="7">
        <v>8</v>
      </c>
      <c r="D86" s="7"/>
      <c r="E86" s="7">
        <v>9</v>
      </c>
      <c r="F86" s="7"/>
      <c r="G86" s="7">
        <v>10</v>
      </c>
      <c r="H86" s="7"/>
      <c r="I86" s="7">
        <v>11</v>
      </c>
      <c r="J86" s="7"/>
      <c r="K86" s="8">
        <v>12</v>
      </c>
      <c r="L86" s="8"/>
      <c r="M86" s="8">
        <v>13</v>
      </c>
      <c r="N86" s="8"/>
    </row>
    <row r="87" spans="1:14" x14ac:dyDescent="0.3">
      <c r="A87" s="7">
        <v>14</v>
      </c>
      <c r="B87" s="7"/>
      <c r="C87" s="7">
        <v>15</v>
      </c>
      <c r="D87" s="7"/>
      <c r="E87" s="7">
        <v>16</v>
      </c>
      <c r="F87" s="7"/>
      <c r="G87" s="7">
        <v>17</v>
      </c>
      <c r="H87" s="7"/>
      <c r="I87" s="7">
        <v>18</v>
      </c>
      <c r="J87" s="7"/>
      <c r="K87" s="8">
        <v>19</v>
      </c>
      <c r="L87" s="8"/>
      <c r="M87" s="8">
        <v>20</v>
      </c>
      <c r="N87" s="8"/>
    </row>
    <row r="88" spans="1:14" x14ac:dyDescent="0.3">
      <c r="A88" s="7">
        <v>21</v>
      </c>
      <c r="B88" s="7"/>
      <c r="C88" s="7">
        <v>22</v>
      </c>
      <c r="D88" s="7"/>
      <c r="E88" s="7">
        <v>23</v>
      </c>
      <c r="F88" s="7"/>
      <c r="G88" s="7">
        <v>24</v>
      </c>
      <c r="H88" s="7"/>
      <c r="I88" s="7">
        <v>25</v>
      </c>
      <c r="J88" s="7"/>
      <c r="K88" s="8">
        <v>26</v>
      </c>
      <c r="L88" s="8"/>
      <c r="M88" s="8">
        <v>27</v>
      </c>
      <c r="N88" s="8"/>
    </row>
    <row r="89" spans="1:14" x14ac:dyDescent="0.3">
      <c r="A89" s="7">
        <v>28</v>
      </c>
      <c r="B89" s="7"/>
      <c r="C89" s="7">
        <v>29</v>
      </c>
      <c r="D89" s="7"/>
      <c r="E89" s="7">
        <v>30</v>
      </c>
      <c r="F89" s="7"/>
      <c r="G89" s="7">
        <v>31</v>
      </c>
      <c r="H89" s="7"/>
      <c r="I89" s="7"/>
      <c r="J89" s="7"/>
      <c r="K89" s="7"/>
      <c r="L89" s="7"/>
      <c r="M89" s="7"/>
      <c r="N89" s="7"/>
    </row>
    <row r="90" spans="1:14" x14ac:dyDescent="0.3">
      <c r="A90" s="7"/>
      <c r="B90" s="7"/>
      <c r="C90" s="7"/>
      <c r="D90" s="7"/>
      <c r="E90" s="7"/>
      <c r="F90" s="7"/>
      <c r="G90" s="7"/>
      <c r="H90" s="7"/>
      <c r="I90" s="7"/>
      <c r="J90" s="7"/>
      <c r="K90" s="7"/>
      <c r="L90" s="7"/>
      <c r="M90" s="7"/>
      <c r="N90" s="7"/>
    </row>
    <row r="92" spans="1:14" ht="18" x14ac:dyDescent="0.35">
      <c r="A92" s="60" t="s">
        <v>1833</v>
      </c>
      <c r="B92" s="60"/>
      <c r="C92" s="60"/>
      <c r="D92" s="60"/>
      <c r="E92" s="60"/>
      <c r="F92" s="60"/>
      <c r="G92" s="60"/>
      <c r="H92" s="60"/>
      <c r="I92" s="60"/>
      <c r="J92" s="60"/>
      <c r="K92" s="60"/>
      <c r="L92" s="60"/>
      <c r="M92" s="60"/>
      <c r="N92" s="60"/>
    </row>
    <row r="93" spans="1:14" x14ac:dyDescent="0.3">
      <c r="A93" s="6" t="s">
        <v>1816</v>
      </c>
      <c r="B93" s="6" t="s">
        <v>1817</v>
      </c>
      <c r="C93" s="6" t="s">
        <v>1818</v>
      </c>
      <c r="D93" s="6" t="s">
        <v>1817</v>
      </c>
      <c r="E93" s="6" t="s">
        <v>1819</v>
      </c>
      <c r="F93" s="6" t="s">
        <v>1817</v>
      </c>
      <c r="G93" s="6" t="s">
        <v>1820</v>
      </c>
      <c r="H93" s="6" t="s">
        <v>1817</v>
      </c>
      <c r="I93" s="6" t="s">
        <v>1821</v>
      </c>
      <c r="J93" s="6" t="s">
        <v>1817</v>
      </c>
      <c r="K93" s="6" t="s">
        <v>1822</v>
      </c>
      <c r="L93" s="6" t="s">
        <v>1817</v>
      </c>
      <c r="M93" s="6" t="s">
        <v>1823</v>
      </c>
      <c r="N93" s="6" t="s">
        <v>1817</v>
      </c>
    </row>
    <row r="94" spans="1:14" x14ac:dyDescent="0.3">
      <c r="A94" s="7"/>
      <c r="B94" s="7"/>
      <c r="C94" s="7"/>
      <c r="D94" s="7"/>
      <c r="E94" s="7"/>
      <c r="F94" s="7"/>
      <c r="G94" s="7"/>
      <c r="H94" s="7"/>
      <c r="I94" s="7">
        <v>1</v>
      </c>
      <c r="J94" t="s">
        <v>2319</v>
      </c>
      <c r="K94" s="8">
        <v>2</v>
      </c>
      <c r="L94" s="8"/>
      <c r="M94" s="8">
        <v>3</v>
      </c>
      <c r="N94" s="8"/>
    </row>
    <row r="95" spans="1:14" x14ac:dyDescent="0.3">
      <c r="A95" s="7">
        <v>4</v>
      </c>
      <c r="B95" s="7"/>
      <c r="C95" s="7">
        <v>5</v>
      </c>
      <c r="D95" s="7"/>
      <c r="E95" s="7">
        <v>6</v>
      </c>
      <c r="F95" s="7"/>
      <c r="G95" s="7">
        <v>7</v>
      </c>
      <c r="H95" s="7"/>
      <c r="I95" s="7">
        <v>8</v>
      </c>
      <c r="J95" s="7"/>
      <c r="K95" s="8">
        <v>9</v>
      </c>
      <c r="L95" s="8"/>
      <c r="M95" s="8">
        <v>10</v>
      </c>
      <c r="N95" s="8"/>
    </row>
    <row r="96" spans="1:14" x14ac:dyDescent="0.3">
      <c r="A96" s="7">
        <v>11</v>
      </c>
      <c r="B96" s="7"/>
      <c r="C96" s="7">
        <v>12</v>
      </c>
      <c r="D96" s="7"/>
      <c r="E96" s="7">
        <v>13</v>
      </c>
      <c r="F96" s="7"/>
      <c r="G96" s="7">
        <v>14</v>
      </c>
      <c r="H96" s="7"/>
      <c r="I96" s="7">
        <v>15</v>
      </c>
      <c r="J96" s="7"/>
      <c r="K96" s="8">
        <v>16</v>
      </c>
      <c r="L96" s="8"/>
      <c r="M96" s="8">
        <v>17</v>
      </c>
      <c r="N96" s="8"/>
    </row>
    <row r="97" spans="1:15" x14ac:dyDescent="0.3">
      <c r="A97" s="7">
        <v>18</v>
      </c>
      <c r="B97" s="7"/>
      <c r="C97" s="7">
        <v>19</v>
      </c>
      <c r="D97" s="7"/>
      <c r="E97" s="7">
        <v>20</v>
      </c>
      <c r="F97" s="7"/>
      <c r="G97" s="7">
        <v>21</v>
      </c>
      <c r="H97" s="7"/>
      <c r="I97" s="7">
        <v>22</v>
      </c>
      <c r="J97" s="7"/>
      <c r="K97" s="8">
        <v>23</v>
      </c>
      <c r="L97" s="8"/>
      <c r="M97" s="8">
        <v>24</v>
      </c>
      <c r="N97" s="8"/>
    </row>
    <row r="98" spans="1:15" x14ac:dyDescent="0.3">
      <c r="A98" s="7">
        <v>25</v>
      </c>
      <c r="B98" s="7"/>
      <c r="C98" s="7">
        <v>26</v>
      </c>
      <c r="D98" s="7"/>
      <c r="E98" s="7">
        <v>27</v>
      </c>
      <c r="F98" s="7"/>
      <c r="G98" s="7">
        <v>28</v>
      </c>
      <c r="H98" s="7"/>
      <c r="I98" s="7">
        <v>29</v>
      </c>
      <c r="J98" s="7"/>
      <c r="K98" s="8">
        <v>30</v>
      </c>
      <c r="L98" s="8"/>
      <c r="M98" s="7"/>
      <c r="N98" s="7"/>
    </row>
    <row r="99" spans="1:15" x14ac:dyDescent="0.3">
      <c r="A99" s="7"/>
      <c r="B99" s="7"/>
      <c r="C99" s="7"/>
      <c r="D99" s="7"/>
      <c r="E99" s="7"/>
      <c r="F99" s="7"/>
      <c r="G99" s="7"/>
      <c r="H99" s="7"/>
      <c r="I99" s="7"/>
      <c r="J99" s="7"/>
      <c r="K99" s="7"/>
      <c r="L99" s="7"/>
      <c r="M99" s="7"/>
      <c r="N99" s="7"/>
    </row>
    <row r="101" spans="1:15" ht="18" x14ac:dyDescent="0.35">
      <c r="A101" s="60" t="s">
        <v>1834</v>
      </c>
      <c r="B101" s="60"/>
      <c r="C101" s="60"/>
      <c r="D101" s="60"/>
      <c r="E101" s="60"/>
      <c r="F101" s="60"/>
      <c r="G101" s="60"/>
      <c r="H101" s="60"/>
      <c r="I101" s="60"/>
      <c r="J101" s="60"/>
      <c r="K101" s="60"/>
      <c r="L101" s="60"/>
      <c r="M101" s="60"/>
      <c r="N101" s="60"/>
    </row>
    <row r="102" spans="1:15" x14ac:dyDescent="0.3">
      <c r="A102" s="6" t="s">
        <v>1816</v>
      </c>
      <c r="B102" s="6" t="s">
        <v>1817</v>
      </c>
      <c r="C102" s="6" t="s">
        <v>1818</v>
      </c>
      <c r="D102" s="6" t="s">
        <v>1817</v>
      </c>
      <c r="E102" s="6" t="s">
        <v>1819</v>
      </c>
      <c r="F102" s="6" t="s">
        <v>1817</v>
      </c>
      <c r="G102" s="6" t="s">
        <v>1820</v>
      </c>
      <c r="H102" s="6" t="s">
        <v>1817</v>
      </c>
      <c r="I102" s="6" t="s">
        <v>1821</v>
      </c>
      <c r="J102" s="6" t="s">
        <v>1817</v>
      </c>
      <c r="K102" s="6" t="s">
        <v>1822</v>
      </c>
      <c r="L102" s="6" t="s">
        <v>1817</v>
      </c>
      <c r="M102" s="6" t="s">
        <v>1823</v>
      </c>
      <c r="N102" s="6" t="s">
        <v>1817</v>
      </c>
    </row>
    <row r="103" spans="1:15" x14ac:dyDescent="0.3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8">
        <v>1</v>
      </c>
      <c r="N103" t="s">
        <v>2324</v>
      </c>
      <c r="O103" t="s">
        <v>2329</v>
      </c>
    </row>
    <row r="104" spans="1:15" x14ac:dyDescent="0.3">
      <c r="A104" s="7">
        <v>2</v>
      </c>
      <c r="B104" s="7"/>
      <c r="C104" s="7">
        <v>3</v>
      </c>
      <c r="D104" s="7"/>
      <c r="E104" s="7">
        <v>4</v>
      </c>
      <c r="F104" s="7"/>
      <c r="G104" s="7">
        <v>5</v>
      </c>
      <c r="H104" s="7"/>
      <c r="I104" s="7">
        <v>6</v>
      </c>
      <c r="J104" s="7"/>
      <c r="K104" s="8">
        <v>7</v>
      </c>
      <c r="L104" s="8"/>
      <c r="M104" s="8">
        <v>8</v>
      </c>
      <c r="N104" s="8"/>
    </row>
    <row r="105" spans="1:15" x14ac:dyDescent="0.3">
      <c r="A105" s="7">
        <v>9</v>
      </c>
      <c r="B105" s="7"/>
      <c r="C105" s="7">
        <v>10</v>
      </c>
      <c r="D105" s="7"/>
      <c r="E105" s="7">
        <v>11</v>
      </c>
      <c r="F105" s="7"/>
      <c r="G105" s="7">
        <v>12</v>
      </c>
      <c r="H105" s="7"/>
      <c r="I105" s="7">
        <v>13</v>
      </c>
      <c r="J105" s="7"/>
      <c r="K105" s="8">
        <v>14</v>
      </c>
      <c r="L105" s="8"/>
      <c r="M105" s="8">
        <v>15</v>
      </c>
      <c r="N105" s="8"/>
    </row>
    <row r="106" spans="1:15" x14ac:dyDescent="0.3">
      <c r="A106" s="7">
        <v>16</v>
      </c>
      <c r="B106" s="7"/>
      <c r="C106" s="7">
        <v>17</v>
      </c>
      <c r="D106" s="7"/>
      <c r="E106" s="7">
        <v>18</v>
      </c>
      <c r="F106" s="7"/>
      <c r="G106" s="7">
        <v>19</v>
      </c>
      <c r="H106" s="7"/>
      <c r="I106" s="7">
        <v>20</v>
      </c>
      <c r="J106" s="7"/>
      <c r="K106" s="8">
        <v>21</v>
      </c>
      <c r="L106" s="8"/>
      <c r="M106" s="8">
        <v>22</v>
      </c>
      <c r="N106" s="8"/>
    </row>
    <row r="107" spans="1:15" x14ac:dyDescent="0.3">
      <c r="A107" s="7">
        <v>23</v>
      </c>
      <c r="B107" s="7"/>
      <c r="C107" s="7">
        <v>24</v>
      </c>
      <c r="D107" s="7"/>
      <c r="E107" s="7">
        <v>25</v>
      </c>
      <c r="F107" s="7"/>
      <c r="G107" s="7">
        <v>26</v>
      </c>
      <c r="H107" s="7"/>
      <c r="I107" s="7">
        <v>27</v>
      </c>
      <c r="J107" s="7"/>
      <c r="K107" s="8">
        <v>28</v>
      </c>
      <c r="L107" s="8"/>
      <c r="M107" s="8">
        <v>29</v>
      </c>
      <c r="N107" s="8"/>
    </row>
    <row r="108" spans="1:15" x14ac:dyDescent="0.3">
      <c r="A108" s="7">
        <v>30</v>
      </c>
      <c r="B108" s="7"/>
      <c r="C108" s="7">
        <v>31</v>
      </c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</row>
  </sheetData>
  <mergeCells count="12">
    <mergeCell ref="A92:N92"/>
    <mergeCell ref="A101:N101"/>
    <mergeCell ref="A47:N47"/>
    <mergeCell ref="A56:N56"/>
    <mergeCell ref="A65:N65"/>
    <mergeCell ref="A74:N74"/>
    <mergeCell ref="A83:N83"/>
    <mergeCell ref="A2:N2"/>
    <mergeCell ref="A11:N11"/>
    <mergeCell ref="A20:N20"/>
    <mergeCell ref="A29:N29"/>
    <mergeCell ref="A38:N38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AE10D-303E-4C7C-AA13-30F46C1BC6DF}">
  <sheetPr>
    <tabColor theme="8" tint="0.39997558519241921"/>
  </sheetPr>
  <dimension ref="A1"/>
  <sheetViews>
    <sheetView topLeftCell="A4" zoomScale="45" workbookViewId="0">
      <selection activeCell="EP30" sqref="EP30"/>
    </sheetView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Company Logo</vt:lpstr>
      <vt:lpstr>General Informations</vt:lpstr>
      <vt:lpstr>RFM ANALYSIS</vt:lpstr>
      <vt:lpstr>RFM TRANSACTION DATA</vt:lpstr>
      <vt:lpstr>RFM VALUES</vt:lpstr>
      <vt:lpstr>CRM</vt:lpstr>
      <vt:lpstr>Marketing Action Plans</vt:lpstr>
      <vt:lpstr>Marketing Campaign Designs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Dilara Onal</dc:creator>
  <cp:keywords/>
  <dc:description/>
  <cp:lastModifiedBy>Bengisu Akbaba</cp:lastModifiedBy>
  <cp:revision/>
  <dcterms:created xsi:type="dcterms:W3CDTF">2025-05-27T11:10:03Z</dcterms:created>
  <dcterms:modified xsi:type="dcterms:W3CDTF">2025-07-02T20:59:26Z</dcterms:modified>
  <cp:category/>
  <cp:contentStatus/>
</cp:coreProperties>
</file>